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MIbrahim\Documents\"/>
    </mc:Choice>
  </mc:AlternateContent>
  <xr:revisionPtr revIDLastSave="0" documentId="8_{D89DEC95-9007-49F2-85BF-A73BB9EA8663}" xr6:coauthVersionLast="46" xr6:coauthVersionMax="46" xr10:uidLastSave="{00000000-0000-0000-0000-000000000000}"/>
  <bookViews>
    <workbookView xWindow="-108" yWindow="-108" windowWidth="23256" windowHeight="12720" tabRatio="854" xr2:uid="{00000000-000D-0000-FFFF-FFFF00000000}"/>
  </bookViews>
  <sheets>
    <sheet name="FY21_Q3" sheetId="25" r:id="rId1"/>
    <sheet name="Percent Positives - User Notes" sheetId="28" r:id="rId2"/>
  </sheets>
  <definedNames>
    <definedName name="_xlnm.Print_Area" localSheetId="0">FY21_Q3!$A$1:$O$94</definedName>
    <definedName name="_xlnm.Print_Area" localSheetId="1">'Percent Positives - User Notes'!$A$1:$E$101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9" i="25" l="1"/>
  <c r="M69" i="25"/>
  <c r="K69" i="25"/>
  <c r="J69" i="25"/>
  <c r="H69" i="25"/>
  <c r="I69" i="25" s="1"/>
  <c r="G69" i="25"/>
  <c r="K64" i="25"/>
  <c r="J64" i="25"/>
  <c r="H64" i="25"/>
  <c r="I64" i="25" s="1"/>
  <c r="G64" i="25"/>
  <c r="N61" i="25"/>
  <c r="M61" i="25"/>
  <c r="K61" i="25"/>
  <c r="L61" i="25" s="1"/>
  <c r="J61" i="25"/>
  <c r="H61" i="25"/>
  <c r="G61" i="25"/>
  <c r="F69" i="25"/>
  <c r="E69" i="25"/>
  <c r="D69" i="25"/>
  <c r="E64" i="25"/>
  <c r="D64" i="25"/>
  <c r="F64" i="25" s="1"/>
  <c r="E61" i="25"/>
  <c r="F61" i="25" s="1"/>
  <c r="D61" i="25"/>
  <c r="N51" i="25"/>
  <c r="M51" i="25"/>
  <c r="K51" i="25"/>
  <c r="J51" i="25"/>
  <c r="H51" i="25"/>
  <c r="G51" i="25"/>
  <c r="E51" i="25"/>
  <c r="F51" i="25" s="1"/>
  <c r="D51" i="25"/>
  <c r="N49" i="25"/>
  <c r="M49" i="25"/>
  <c r="K49" i="25"/>
  <c r="L49" i="25" s="1"/>
  <c r="J49" i="25"/>
  <c r="H49" i="25"/>
  <c r="G49" i="25"/>
  <c r="F49" i="25"/>
  <c r="E49" i="25"/>
  <c r="D49" i="25"/>
  <c r="N43" i="25"/>
  <c r="M43" i="25"/>
  <c r="K43" i="25"/>
  <c r="J43" i="25"/>
  <c r="H43" i="25"/>
  <c r="G43" i="25"/>
  <c r="E43" i="25"/>
  <c r="D43" i="25"/>
  <c r="N25" i="25"/>
  <c r="N37" i="25" s="1"/>
  <c r="M25" i="25"/>
  <c r="M37" i="25" s="1"/>
  <c r="K25" i="25"/>
  <c r="J25" i="25"/>
  <c r="J37" i="25" s="1"/>
  <c r="H25" i="25"/>
  <c r="G25" i="25"/>
  <c r="G37" i="25" s="1"/>
  <c r="E25" i="25"/>
  <c r="E37" i="25" s="1"/>
  <c r="D25" i="25"/>
  <c r="D37" i="25" s="1"/>
  <c r="L69" i="25" l="1"/>
  <c r="I61" i="25"/>
  <c r="O61" i="25"/>
  <c r="L51" i="25"/>
  <c r="I51" i="25"/>
  <c r="O51" i="25"/>
  <c r="I49" i="25"/>
  <c r="O49" i="25"/>
  <c r="O43" i="25"/>
  <c r="I43" i="25"/>
  <c r="L43" i="25"/>
  <c r="F43" i="25"/>
  <c r="F37" i="25"/>
  <c r="O37" i="25"/>
  <c r="I25" i="25"/>
  <c r="O25" i="25"/>
  <c r="H37" i="25"/>
  <c r="I37" i="25" s="1"/>
  <c r="F25" i="25"/>
  <c r="L25" i="25"/>
  <c r="K37" i="25"/>
  <c r="L37" i="25" s="1"/>
  <c r="O69" i="25"/>
  <c r="L64" i="25"/>
</calcChain>
</file>

<file path=xl/sharedStrings.xml><?xml version="1.0" encoding="utf-8"?>
<sst xmlns="http://schemas.openxmlformats.org/spreadsheetml/2006/main" count="633" uniqueCount="259">
  <si>
    <t>Salmonella</t>
  </si>
  <si>
    <t>Percent Positive</t>
  </si>
  <si>
    <t>All Establishment Sizes</t>
  </si>
  <si>
    <t>Product</t>
  </si>
  <si>
    <t>Table 1B. Salmonella Percent Positive for Follow-up Sampling</t>
  </si>
  <si>
    <t>Table 1C. Salmonella Percent Positive for Import Sampling</t>
  </si>
  <si>
    <t>Imported Poultry</t>
  </si>
  <si>
    <t>Nonintact pork</t>
  </si>
  <si>
    <t>Intact pork</t>
  </si>
  <si>
    <t>Comminuted pork</t>
  </si>
  <si>
    <t>Total for Raw Chicken</t>
  </si>
  <si>
    <t>Total for Raw Turkey</t>
  </si>
  <si>
    <t>Total for Raw Beef</t>
  </si>
  <si>
    <t>Young Chicken Carcasses</t>
  </si>
  <si>
    <t>Chicken Parts (legs/breast/wings)</t>
  </si>
  <si>
    <t>Comminuted Chicken</t>
  </si>
  <si>
    <t>Total for Raw Pork</t>
  </si>
  <si>
    <t>Total for Siluriformes</t>
  </si>
  <si>
    <t>Very Low Volume Sampling
for Turkey Carcasses</t>
  </si>
  <si>
    <t>Young Turkey Carcasses</t>
  </si>
  <si>
    <t>Comminuted Turkey</t>
  </si>
  <si>
    <t>Very Low Volume Sampling 
for Ground and Other Comminuted Turkey 
(not Mechanically Separated)</t>
  </si>
  <si>
    <t>Imported Beef</t>
  </si>
  <si>
    <t>Imported Pork</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</si>
  <si>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</si>
  <si>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</si>
  <si>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</si>
  <si>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</si>
  <si>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</si>
  <si>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</si>
  <si>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</si>
  <si>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</si>
  <si>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</si>
  <si>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</si>
  <si>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</si>
  <si>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</si>
  <si>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</si>
  <si>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</si>
  <si>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</si>
  <si>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</si>
  <si>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</si>
  <si>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</si>
  <si>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</si>
  <si>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</si>
  <si>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</si>
  <si>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</si>
  <si>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</si>
  <si>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</si>
  <si>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</si>
  <si>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</si>
  <si>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</si>
  <si>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</si>
  <si>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</si>
  <si>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</si>
  <si>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</si>
  <si>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</si>
  <si>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</si>
  <si>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</si>
  <si>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</si>
  <si>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</si>
  <si>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</si>
  <si>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</si>
  <si>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</si>
  <si>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</si>
  <si>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</si>
  <si>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</si>
  <si>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</si>
  <si>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</si>
  <si>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</si>
  <si>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</si>
  <si>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</si>
  <si>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</si>
  <si>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</si>
  <si>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</si>
  <si>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</si>
  <si>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</si>
  <si>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</si>
  <si>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</si>
  <si>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</si>
  <si>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</si>
  <si>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</si>
  <si>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</si>
  <si>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</si>
  <si>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</si>
  <si>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</si>
  <si>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</si>
  <si>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</si>
  <si>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</si>
  <si>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</si>
  <si>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National Antimicrobial Resistance Monitoring System - Dairy Cow</t>
  </si>
  <si>
    <t>National Antimicrobial Resistance Monitoring System - Beef Cow</t>
  </si>
  <si>
    <t>National Antimicrobial Resistance Monitoring System - Steer</t>
  </si>
  <si>
    <t>National Antimicrobial Resistance Monitoring System - Heifer</t>
  </si>
  <si>
    <t>National Antimicrobial Resistance Monitoring System - Market Swine</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</si>
  <si>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</si>
  <si>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</si>
  <si>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</si>
  <si>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</si>
  <si>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MT44</t>
  </si>
  <si>
    <t>Follow-up sampling of raw ground beef product in response to a MT43 or Agricultural Marketing Service (AMS) positive result in raw ground beef product at Federal establishments</t>
  </si>
  <si>
    <t>MT52</t>
  </si>
  <si>
    <t>MT53</t>
  </si>
  <si>
    <t>Follow-up sampling of trim or other components at the establishment that produced product in response to a MT60, MT65, MT64, or AMS trim testing positive</t>
  </si>
  <si>
    <t>MT44T</t>
  </si>
  <si>
    <t>Follow-up sampling of raw ground beef, trim, or other component outside of projects MT44, MT53, and MT52</t>
  </si>
  <si>
    <t xml:space="preserve">Number of Samples </t>
  </si>
  <si>
    <t>Definitions and Descriptions</t>
  </si>
  <si>
    <t>Table Descriptions</t>
  </si>
  <si>
    <t>Other Follow-up Raw Beef Sampling</t>
  </si>
  <si>
    <t>Follow-up testing at the producing establishments to a raw ground beef positive</t>
  </si>
  <si>
    <t>Follow-up testing at supplier establishments following a raw ground beef, trim, or components positive</t>
  </si>
  <si>
    <t>IMP_Pork</t>
  </si>
  <si>
    <t>IMPFISH_MI</t>
  </si>
  <si>
    <t>Imported Siluriformes</t>
  </si>
  <si>
    <t>Follow-up sampling of young chicken carcass establishments not meeting the performance standard</t>
  </si>
  <si>
    <t>Follow-up sampling of young turkey carcass establishments not meeting the performance standard</t>
  </si>
  <si>
    <t>MT08, MT51</t>
  </si>
  <si>
    <t>NARMS_SW</t>
  </si>
  <si>
    <t>National Antimicrobial Resistance Monitoring System - Sow</t>
  </si>
  <si>
    <t>Imported raw intact/non-intact whole chicken and turkey carcasses, raw intact/non-intact chicken parts, and NRTE comminuted chicken and turkey products (including mechanically separated)</t>
  </si>
  <si>
    <t>Imported raw ground beef, trim or other components</t>
  </si>
  <si>
    <t>MT05</t>
  </si>
  <si>
    <t>MT43</t>
  </si>
  <si>
    <t>MT60</t>
  </si>
  <si>
    <t>Raw Ground Beef - Retail</t>
  </si>
  <si>
    <t xml:space="preserve">Raw Ground Beef </t>
  </si>
  <si>
    <t>Raw Ground Beef Components other than Trim</t>
  </si>
  <si>
    <t>Bench Trim</t>
  </si>
  <si>
    <t>Beef Manufacturing Trim</t>
  </si>
  <si>
    <t>EXP_FI_MIC01</t>
  </si>
  <si>
    <t>Intact Siluriformes</t>
  </si>
  <si>
    <t>EXP_PK_ICT02</t>
  </si>
  <si>
    <t>EXP_PK_NCT02</t>
  </si>
  <si>
    <t>EXP_PK_COM02</t>
  </si>
  <si>
    <t>Pork - Intact Cuts</t>
  </si>
  <si>
    <t>Pork - Non-Intact Cuts</t>
  </si>
  <si>
    <t>Pork - Comminuted (Ground, Comminuted, or Mechanically Separated)</t>
  </si>
  <si>
    <t>Chicken Quarter and Half Carcasses</t>
  </si>
  <si>
    <t xml:space="preserve">Mechanically Separated Chicken </t>
  </si>
  <si>
    <t xml:space="preserve">Religious Exempt Sampling
for Chicken Carcasses </t>
  </si>
  <si>
    <t>Mechanically Separated turkey</t>
  </si>
  <si>
    <t>Raw ground beef – Retail</t>
  </si>
  <si>
    <t>Raw ground beef</t>
  </si>
  <si>
    <t>Raw ground beef components other than trim</t>
  </si>
  <si>
    <t>Bench trim</t>
  </si>
  <si>
    <t>Beef manufacturing trim</t>
  </si>
  <si>
    <t>Imported Raw Beef Products</t>
  </si>
  <si>
    <t>Imported Raw Pork Products</t>
  </si>
  <si>
    <t>Imported Intact Siluriformes</t>
  </si>
  <si>
    <t>Table 1D. Salmonella Percent Positive for National Antimicrobial Resistance Monitoring System Sampling</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</si>
  <si>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</si>
  <si>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</si>
  <si>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</si>
  <si>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</si>
  <si>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</si>
  <si>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</si>
  <si>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</si>
  <si>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</si>
  <si>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</si>
  <si>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</si>
  <si>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</si>
  <si>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</si>
  <si>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</si>
  <si>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</si>
  <si>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</si>
  <si>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</si>
  <si>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</si>
  <si>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</si>
  <si>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</si>
  <si>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</si>
  <si>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</si>
  <si>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</si>
  <si>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</si>
  <si>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at the producing establishment following a trim or other components positive</t>
  </si>
  <si>
    <t>Raw ground beef at businesses operating under a retail exemption</t>
  </si>
  <si>
    <t>Follow-up testing for young turkey carcasses</t>
  </si>
  <si>
    <t>IMP_POULTRY</t>
  </si>
  <si>
    <t>IMP_PORK</t>
  </si>
  <si>
    <t>Follow-up testing for comminuted turkey</t>
  </si>
  <si>
    <t>F_CH_COM01</t>
  </si>
  <si>
    <t>--</t>
  </si>
  <si>
    <t>EXP_PK_COM01</t>
  </si>
  <si>
    <t>EXP_PK_ICT01</t>
  </si>
  <si>
    <t>EXP_PK_IOT01</t>
  </si>
  <si>
    <t>EXP_PK_NCT01</t>
  </si>
  <si>
    <t>EXP_PK_NOT01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</si>
  <si>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</si>
  <si>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</si>
  <si>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</si>
  <si>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</si>
  <si>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</si>
  <si>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</si>
  <si>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</si>
  <si>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</si>
  <si>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</si>
  <si>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</si>
  <si>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</si>
  <si>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</si>
  <si>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</si>
  <si>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</si>
  <si>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Pork - Other Intact</t>
  </si>
  <si>
    <t>Pork - Other Non-intact</t>
  </si>
  <si>
    <t>Raw intact fish of the order Siluriformes</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</si>
  <si>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</si>
  <si>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</si>
  <si>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</si>
  <si>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</si>
  <si>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</si>
  <si>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</si>
  <si>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Follow-up sampling at suppliers of beef manufacturing trimmings or other components from originating slaughter suppliers, in response to a MT43, MT65, or AMS ground beef positive result</t>
  </si>
  <si>
    <t>Imported raw intact/non-intact pork products. Including raw whole cuts, parts, ground, comminuted, mechanically separated, and AMR pork products</t>
  </si>
  <si>
    <t>Imported raw Siluriformes product</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</si>
  <si>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</si>
  <si>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</si>
  <si>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Sampling of cecal contents of dairy cows for the presence and antimicrobial resistance profile, also for the presence of Salmonella, generic Escherichia coli (E. coli), Campylobacter, and Enterococcus spp.</t>
  </si>
  <si>
    <t>Sampling of cecal contents of beef cows for the presence and antimicrobial resistance profile, also for the presence of Salmonella, generic Escherichia coli (E. coli), Campylobacter, and Enterococcus spp.</t>
  </si>
  <si>
    <t>Sampling of cecal contents of steers for the presence and antimicrobial resistance profile, also for the presence of Salmonella, generic Escherichia coli (E. coli), Campylobacter, and Enterococcus spp.</t>
  </si>
  <si>
    <t>Sampling of cecal contents of heifers for the presence and antimicrobial resistance profile, also for the presence of Salmonella, generic Escherichia coli (E. coli), Campylobacter, and Enterococcus spp.</t>
  </si>
  <si>
    <t>Sampling of cecal contents of market swine for the presence and antimicrobial resistance profile, also for the presence of Salmonella, generic Escherichia coli (E. coli), Campylobacter, and Enterococcus spp.</t>
  </si>
  <si>
    <t>Sampling of cecal contents of sows for the presence and antimicrobial resistance profile, also for the presence of Salmonella, generic Escherichia coli (E. coli), Campylobacter, and Enterococcus spp.</t>
  </si>
  <si>
    <t>Note: HACCP size criteria do not apply to retail ground beef establishment or import establishments.</t>
  </si>
  <si>
    <t xml:space="preserve">Table 1A. Salmonella Percent Positive for Routine Sampling </t>
  </si>
  <si>
    <t xml:space="preserve">Table 1C. Salmonella Percent Positive for Import Sampling </t>
  </si>
  <si>
    <t>Table 1A. Salmonella Percent Positive for Routine Sampling</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</si>
  <si>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</si>
  <si>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</si>
  <si>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</si>
  <si>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</si>
  <si>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</si>
  <si>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</si>
  <si>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</si>
  <si>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</si>
  <si>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</si>
  <si>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</si>
  <si>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</si>
  <si>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This group includes bone-in and boneless cuts. Phase II sampling began on June 1, 2017 and ended on May 31, 2018. Interim sampling began on June 1, 2018 and ended on October 31, 2019.</t>
  </si>
  <si>
    <t>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This group also includes bone-in and boneless cuts. Phase II sampling began on June 1, 2017 and ended on May 31, 2018. Interim sampling began on June 1, 2018 and ended on October 31, 2019.</t>
  </si>
  <si>
    <t>Raw, ground, comminuted, mechanically separated, and AMR pork products. Phase II sampling began on June 1, 2017 and ended on May 31, 2018. Interim sampling began on June 1, 2018 and ended on October 31, 2019.</t>
  </si>
  <si>
    <t>Raw pork product that is not tray-ready (e.g. steak cubed, diced pork, foot, neck bones, cutlets, pork for kabobs, pork for stewing, etc.) but that has been subjected to processing that renders it non-intact (e.g., needle or blade tenderized, injected, pumped, or vacuum tumbled). Phase I sampling began on May 1, 2015 and ended on November 30, 2015. Interim sampling began on January 1, 2016 and ended on May 31, 2017.</t>
  </si>
  <si>
    <t>Raw, ground, comminuted, mechanically separated, and AMR pork products. Phase I sampling began on May 1, 2015 and ended on November 30, 2015. Interim sampling began on January 1, 2016 and ended on May 31, 2017.</t>
  </si>
  <si>
    <t>Raw food service pork cuts from primals, portion cuts, or tray-ready cuts prepared for consumers that have been subjected to processing that renders the product non-intact (e.g., needle or blade tenderized, injected, pumped or vacuum tumbled). Phase I sampling began on May 1, 2015 and ended on November 30, 2015. Interim sampling began on January 1, 2016 and ended on May 31, 2017.</t>
  </si>
  <si>
    <t>All other raw intact pork meat not included in EXP_PK_ICT01 categories (e.g. foot; neck bones; cutlets, pork for kabobs, pork for stewing, etc.). Phase I sampling began on May 1, 2015 and ended on November 30, 2015. Interim sampling began on January 1, 2016 and ended on May 31, 2017.</t>
  </si>
  <si>
    <t>Raw food service pork cuts from primals, portion cuts, or tray-ready cuts prepared for consumers that have not been subjected to processing that renders the product non-intact (e.g., needle or blade tenderized, injected, pumped or vacuum tumbled). Phase I sampling began on May 1, 2015 and ended on November 30, 2015. Interim sampling began on January 1, 2016 and ended on May 31, 2017.</t>
  </si>
  <si>
    <t>HC_PK_COM01</t>
  </si>
  <si>
    <t>HC_PK_CUT01</t>
  </si>
  <si>
    <t>Pork - Intact and Non-Intact Cuts</t>
  </si>
  <si>
    <t>Raw, ground, comminuted, mechanically separated, and AMR pork products.  Sampling began on November 1,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</si>
  <si>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Both groups include bone-in and boneless cuts.</t>
  </si>
  <si>
    <t>MT65</t>
  </si>
  <si>
    <t>MT64</t>
  </si>
  <si>
    <t>Raw ground beef products are described in the standards of identity for ground and chopped beef (9 CFR 319.15(a)),
hamburger (9 CFR 319.15(b)), or beef patties (9 CFR 319.15(c)). They include ground or chopped beef or veal, hamburger, beef or veal patties, beef or veal patty mix, and similar ground beef or veal products made with added seasonings or ingredients. Sampled products may contain components such as beef derived from AMR systems, LFTB, or PDCB.</t>
  </si>
  <si>
    <t>Raw beef manufacturing trimmings are trimmings produced from cattle (including veal) that are slaughtered onsite, that is, at the establishment where the sampling is occurring. Beef manufacturing trimmings includes trim of any size; or primal/subprimal cuts, like chucks, rounds, or shanks; or boneless beef of any size, in any packaging. This includes any trim that is used at the slaughter establishment for non-intact use, or is intended for raw non-intact use by other establishments</t>
  </si>
  <si>
    <t>The purpose of the sampling is to verify the further processor’s food safety procedures for STEC, for example, purchase specifications, or antimicrobial interventions. Generally, the same types of beef products are sampled under the MT65 sampling program as under the MT60 sampling program. However, MT65 samples are from products derived from cattle not slaughtered at the establishment.</t>
  </si>
  <si>
    <t>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t>
  </si>
  <si>
    <t>Pork Cuts</t>
  </si>
  <si>
    <t>Quarterly Summary Tables - FY2021 Q3</t>
  </si>
  <si>
    <t>Period: 2021-04-01 to 2021-06-30</t>
  </si>
  <si>
    <t/>
  </si>
  <si>
    <t xml:space="preserve">-- Indicates that there were no samples for this product category.
Source: Food Safety and Inspection Service, Public Health Information System (PHIS), Data Warehouse
Data extracted on: July 26, 2021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</si>
</sst>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3"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76">
    <border>
      <left/>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bottom style="medium">
        <color rgb="FF000000"/>
      </bottom>
      <diagonal/>
    </border>
    <border>
      <left/>
      <right style="medium">
        <color indexed="64"/>
      </right>
      <top style="medium">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thin">
        <color rgb="FFC1C1C1"/>
      </left>
      <right style="medium">
        <color rgb="FF000000"/>
      </right>
      <top style="medium">
        <color rgb="FF000000"/>
      </top>
      <bottom style="medium">
        <color rgb="FF000000"/>
      </bottom>
      <diagonal/>
    </border>
    <border>
      <left style="thin">
        <color rgb="FFC1C1C1"/>
      </left>
      <right style="medium">
        <color rgb="FF000000"/>
      </right>
      <top/>
      <bottom style="medium">
        <color rgb="FF000000"/>
      </bottom>
      <diagonal/>
    </border>
    <border>
      <left style="thin">
        <color rgb="FFC1C1C1"/>
      </left>
      <right/>
      <top style="medium">
        <color rgb="FF000000"/>
      </top>
      <bottom style="medium">
        <color rgb="FF000000"/>
      </bottom>
      <diagonal/>
    </border>
    <border>
      <left style="thin">
        <color rgb="FFC1C1C1"/>
      </left>
      <right style="thin">
        <color rgb="FFC1C1C1"/>
      </right>
      <top style="thin">
        <color rgb="FFC1C1C1"/>
      </top>
      <bottom style="thin">
        <color rgb="FFC1C1C1"/>
      </bottom>
      <diagonal/>
    </border>
    <border>
      <left style="thin">
        <color rgb="FF000000"/>
      </left>
      <right style="medium">
        <color rgb="FF000000"/>
      </right>
      <top style="thin">
        <color indexed="64"/>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indexed="64"/>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medium">
        <color rgb="FF000000"/>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thin">
        <color rgb="FF000000"/>
      </left>
      <right style="medium">
        <color rgb="FF000000"/>
      </right>
      <top style="thin">
        <color indexed="64"/>
      </top>
      <bottom style="medium">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C1C1C1"/>
      </left>
      <right style="medium">
        <color indexed="64"/>
      </right>
      <top style="medium">
        <color indexed="64"/>
      </top>
      <bottom style="medium">
        <color indexed="64"/>
      </bottom>
      <diagonal/>
    </border>
    <border>
      <left style="thin">
        <color rgb="FF000000"/>
      </left>
      <right style="medium">
        <color indexed="64"/>
      </right>
      <top style="medium">
        <color rgb="FF000000"/>
      </top>
      <bottom style="medium">
        <color rgb="FF000000"/>
      </bottom>
      <diagonal/>
    </border>
    <border>
      <left style="medium">
        <color indexed="64"/>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indexed="64"/>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199">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17"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5" fillId="0" borderId="23" xfId="0" applyFont="1" applyBorder="1" applyAlignment="1">
      <alignment horizontal="right" vertical="top" wrapText="1"/>
    </xf>
    <xf numFmtId="0" fontId="2" fillId="2" borderId="20"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18" xfId="0" applyFont="1" applyFill="1" applyBorder="1" applyAlignment="1">
      <alignment horizontal="center" vertical="top" wrapText="1"/>
    </xf>
    <xf numFmtId="10" fontId="0" fillId="0" borderId="15" xfId="1" applyNumberFormat="1" applyFont="1" applyBorder="1" applyAlignment="1">
      <alignment horizontal="right" vertical="top" wrapText="1"/>
    </xf>
    <xf numFmtId="164" fontId="0" fillId="0" borderId="13" xfId="2" applyNumberFormat="1" applyFont="1" applyBorder="1" applyAlignment="1">
      <alignment horizontal="right" vertical="top" wrapText="1"/>
    </xf>
    <xf numFmtId="164" fontId="0" fillId="0" borderId="14" xfId="2" applyNumberFormat="1" applyFont="1" applyBorder="1" applyAlignment="1">
      <alignment horizontal="right" vertical="top" wrapText="1"/>
    </xf>
    <xf numFmtId="3" fontId="0" fillId="0" borderId="6" xfId="0" applyNumberFormat="1" applyBorder="1" applyAlignment="1">
      <alignment horizontal="right" vertical="top" wrapText="1"/>
    </xf>
    <xf numFmtId="0" fontId="10" fillId="0" borderId="0" xfId="0" applyFont="1"/>
    <xf numFmtId="0" fontId="11" fillId="0" borderId="0" xfId="0" applyFont="1"/>
    <xf numFmtId="0" fontId="0" fillId="0" borderId="0" xfId="0" applyAlignment="1">
      <alignment horizontal="left" wrapText="1"/>
    </xf>
    <xf numFmtId="0" fontId="5" fillId="0" borderId="33" xfId="0" applyFont="1" applyBorder="1"/>
    <xf numFmtId="0" fontId="0" fillId="0" borderId="33" xfId="0" applyBorder="1" applyAlignment="1">
      <alignment horizontal="left" vertical="top"/>
    </xf>
    <xf numFmtId="0" fontId="0" fillId="0" borderId="33" xfId="0" applyBorder="1" applyAlignment="1">
      <alignment horizontal="left" vertical="top"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0" fillId="0" borderId="0" xfId="0" applyAlignment="1">
      <alignment horizontal="left"/>
    </xf>
    <xf numFmtId="0" fontId="0" fillId="0" borderId="34" xfId="0" applyBorder="1" applyAlignment="1">
      <alignment horizontal="left" vertical="top" wrapText="1"/>
    </xf>
    <xf numFmtId="0" fontId="5" fillId="0" borderId="23" xfId="0" applyFont="1" applyBorder="1" applyAlignment="1">
      <alignment horizontal="right" vertical="top"/>
    </xf>
    <xf numFmtId="1" fontId="0" fillId="0" borderId="4" xfId="2" applyNumberFormat="1" applyFont="1" applyBorder="1" applyAlignment="1">
      <alignment horizontal="right" vertical="top" wrapText="1"/>
    </xf>
    <xf numFmtId="1" fontId="0" fillId="0" borderId="14" xfId="2" applyNumberFormat="1" applyFont="1" applyBorder="1" applyAlignment="1">
      <alignment horizontal="right" vertical="top" wrapText="1"/>
    </xf>
    <xf numFmtId="0" fontId="5" fillId="0" borderId="33" xfId="0" applyFont="1" applyBorder="1" applyAlignment="1">
      <alignment wrapText="1"/>
    </xf>
    <xf numFmtId="0" fontId="0" fillId="0" borderId="0" xfId="0" applyAlignment="1">
      <alignment wrapText="1"/>
    </xf>
    <xf numFmtId="164" fontId="0" fillId="0" borderId="14" xfId="0" applyNumberFormat="1" applyBorder="1" applyAlignment="1">
      <alignment horizontal="right" vertical="top" wrapText="1"/>
    </xf>
    <xf numFmtId="0" fontId="0" fillId="0" borderId="26" xfId="0" applyBorder="1" applyAlignment="1">
      <alignment horizontal="left" vertical="top" wrapText="1"/>
    </xf>
    <xf numFmtId="0" fontId="12" fillId="0" borderId="0" xfId="0" applyFont="1" applyAlignment="1">
      <alignment vertical="top"/>
    </xf>
    <xf numFmtId="1" fontId="0" fillId="0" borderId="4" xfId="2" quotePrefix="1" applyNumberFormat="1" applyFont="1" applyBorder="1" applyAlignment="1">
      <alignment horizontal="right" vertical="top" wrapText="1"/>
    </xf>
    <xf numFmtId="1" fontId="0" fillId="0" borderId="0" xfId="0" applyNumberFormat="1"/>
    <xf numFmtId="1" fontId="9" fillId="2" borderId="18" xfId="0" applyNumberFormat="1" applyFont="1" applyFill="1" applyBorder="1" applyAlignment="1">
      <alignment horizontal="center" vertical="top" wrapText="1"/>
    </xf>
    <xf numFmtId="1" fontId="0" fillId="0" borderId="12" xfId="2" applyNumberFormat="1" applyFont="1" applyBorder="1" applyAlignment="1">
      <alignment horizontal="right" vertical="top" wrapText="1"/>
    </xf>
    <xf numFmtId="1" fontId="0" fillId="3" borderId="13" xfId="2" applyNumberFormat="1" applyFont="1" applyFill="1" applyBorder="1" applyAlignment="1">
      <alignment horizontal="right" vertical="top" wrapText="1"/>
    </xf>
    <xf numFmtId="1" fontId="0" fillId="0" borderId="18" xfId="2" applyNumberFormat="1" applyFont="1" applyBorder="1" applyAlignment="1">
      <alignment horizontal="right" vertical="top" wrapText="1"/>
    </xf>
    <xf numFmtId="164" fontId="0" fillId="0" borderId="33" xfId="2" applyNumberFormat="1" applyFont="1" applyBorder="1" applyAlignment="1">
      <alignment horizontal="right" vertical="top" wrapText="1"/>
    </xf>
    <xf numFmtId="164" fontId="0" fillId="0" borderId="39" xfId="2" applyNumberFormat="1" applyFont="1" applyBorder="1" applyAlignment="1">
      <alignment horizontal="right" vertical="top" wrapText="1"/>
    </xf>
    <xf numFmtId="1" fontId="0" fillId="3" borderId="16" xfId="2" applyNumberFormat="1" applyFont="1" applyFill="1" applyBorder="1" applyAlignment="1">
      <alignment horizontal="right" vertical="top" wrapText="1"/>
    </xf>
    <xf numFmtId="0" fontId="2" fillId="2" borderId="25" xfId="0" applyFont="1" applyFill="1" applyBorder="1" applyAlignment="1">
      <alignment horizontal="center" vertical="top" wrapText="1"/>
    </xf>
    <xf numFmtId="0" fontId="2" fillId="2" borderId="27" xfId="0" applyFont="1" applyFill="1" applyBorder="1" applyAlignment="1">
      <alignment horizontal="center" vertical="top" wrapText="1"/>
    </xf>
    <xf numFmtId="0" fontId="0" fillId="0" borderId="46" xfId="0" applyBorder="1" applyAlignment="1">
      <alignment horizontal="left" vertical="top"/>
    </xf>
    <xf numFmtId="0" fontId="2" fillId="2" borderId="47"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0" borderId="27" xfId="0" applyBorder="1" applyAlignment="1">
      <alignment horizontal="left" vertical="top" wrapText="1"/>
    </xf>
    <xf numFmtId="10" fontId="0" fillId="2" borderId="11" xfId="1" applyNumberFormat="1" applyFont="1" applyFill="1" applyBorder="1" applyAlignment="1">
      <alignment horizontal="right"/>
    </xf>
    <xf numFmtId="10" fontId="0" fillId="2" borderId="7" xfId="1" applyNumberFormat="1" applyFont="1" applyFill="1" applyBorder="1" applyAlignment="1">
      <alignment horizontal="right"/>
    </xf>
    <xf numFmtId="164" fontId="0" fillId="3" borderId="40" xfId="2" applyNumberFormat="1" applyFont="1" applyFill="1" applyBorder="1" applyAlignment="1">
      <alignment horizontal="right" vertical="top" wrapText="1"/>
    </xf>
    <xf numFmtId="0" fontId="0" fillId="0" borderId="41" xfId="0" applyBorder="1" applyAlignment="1">
      <alignment horizontal="left" vertical="top"/>
    </xf>
    <xf numFmtId="10" fontId="0" fillId="2" borderId="7" xfId="1" applyNumberFormat="1" applyFont="1" applyFill="1" applyBorder="1" applyAlignment="1">
      <alignment horizontal="right" vertical="top"/>
    </xf>
    <xf numFmtId="0" fontId="0" fillId="0" borderId="43" xfId="0" applyBorder="1" applyAlignment="1">
      <alignment horizontal="left" vertical="top"/>
    </xf>
    <xf numFmtId="10" fontId="0" fillId="2" borderId="11" xfId="1" applyNumberFormat="1" applyFont="1" applyFill="1" applyBorder="1" applyAlignment="1">
      <alignment horizontal="right" vertical="top"/>
    </xf>
    <xf numFmtId="10" fontId="0" fillId="2" borderId="9" xfId="1" applyNumberFormat="1" applyFont="1" applyFill="1" applyBorder="1" applyAlignment="1">
      <alignment horizontal="right" vertical="top"/>
    </xf>
    <xf numFmtId="10" fontId="0" fillId="2" borderId="48" xfId="1" applyNumberFormat="1" applyFont="1" applyFill="1" applyBorder="1" applyAlignment="1">
      <alignment horizontal="right"/>
    </xf>
    <xf numFmtId="10" fontId="0" fillId="2" borderId="9" xfId="1" applyNumberFormat="1" applyFont="1" applyFill="1" applyBorder="1" applyAlignment="1">
      <alignment horizontal="right"/>
    </xf>
    <xf numFmtId="10" fontId="0" fillId="2" borderId="50" xfId="1" applyNumberFormat="1" applyFont="1" applyFill="1" applyBorder="1" applyAlignment="1">
      <alignment horizontal="right"/>
    </xf>
    <xf numFmtId="1" fontId="0" fillId="0" borderId="18" xfId="1" quotePrefix="1" applyNumberFormat="1" applyFont="1" applyBorder="1" applyAlignment="1">
      <alignment horizontal="right" vertical="top" wrapText="1"/>
    </xf>
    <xf numFmtId="1" fontId="0" fillId="0" borderId="12" xfId="0" applyNumberFormat="1" applyBorder="1"/>
    <xf numFmtId="1" fontId="0" fillId="0" borderId="35" xfId="0" applyNumberFormat="1" applyBorder="1" applyAlignment="1">
      <alignment horizontal="right" vertical="top" wrapText="1"/>
    </xf>
    <xf numFmtId="1" fontId="0" fillId="0" borderId="12" xfId="0" applyNumberFormat="1" applyBorder="1" applyAlignment="1">
      <alignment horizontal="right" vertical="top" wrapText="1"/>
    </xf>
    <xf numFmtId="1" fontId="0" fillId="0" borderId="12" xfId="0" quotePrefix="1" applyNumberFormat="1" applyBorder="1" applyAlignment="1">
      <alignment horizontal="right" vertical="top" wrapText="1"/>
    </xf>
    <xf numFmtId="1" fontId="0" fillId="0" borderId="18" xfId="0" quotePrefix="1" applyNumberFormat="1" applyBorder="1" applyAlignment="1">
      <alignment horizontal="right" vertical="top" wrapText="1"/>
    </xf>
    <xf numFmtId="2" fontId="0" fillId="0" borderId="0" xfId="0" applyNumberFormat="1" applyAlignment="1">
      <alignment horizontal="right" vertical="top" wrapText="1"/>
    </xf>
    <xf numFmtId="0" fontId="4" fillId="0" borderId="0" xfId="0" quotePrefix="1" applyFont="1" applyAlignment="1">
      <alignment horizontal="left" vertical="top" wrapText="1"/>
    </xf>
    <xf numFmtId="1" fontId="4" fillId="0" borderId="0" xfId="0" quotePrefix="1" applyNumberFormat="1" applyFont="1" applyAlignment="1">
      <alignment horizontal="left" vertical="top" wrapText="1"/>
    </xf>
    <xf numFmtId="1" fontId="0" fillId="3" borderId="13" xfId="2" applyNumberFormat="1" applyFont="1" applyFill="1" applyBorder="1" applyAlignment="1">
      <alignment horizontal="right" wrapText="1"/>
    </xf>
    <xf numFmtId="164" fontId="0" fillId="0" borderId="14" xfId="2" applyNumberFormat="1" applyFont="1" applyBorder="1" applyAlignment="1">
      <alignment horizontal="right" wrapText="1"/>
    </xf>
    <xf numFmtId="1" fontId="0" fillId="0" borderId="35" xfId="2" applyNumberFormat="1" applyFont="1" applyBorder="1" applyAlignment="1">
      <alignment horizontal="right" vertical="top" wrapText="1"/>
    </xf>
    <xf numFmtId="10" fontId="0" fillId="2" borderId="49" xfId="1" applyNumberFormat="1" applyFont="1" applyFill="1" applyBorder="1" applyAlignment="1">
      <alignment horizontal="right"/>
    </xf>
    <xf numFmtId="165" fontId="0" fillId="2" borderId="10" xfId="0" applyNumberFormat="1" applyFill="1" applyBorder="1" applyAlignment="1">
      <alignment horizontal="right"/>
    </xf>
    <xf numFmtId="165" fontId="0" fillId="2" borderId="6" xfId="0" applyNumberFormat="1" applyFill="1" applyBorder="1" applyAlignment="1">
      <alignment horizontal="right"/>
    </xf>
    <xf numFmtId="165" fontId="0" fillId="2" borderId="8" xfId="0" applyNumberFormat="1" applyFill="1" applyBorder="1" applyAlignment="1">
      <alignment horizontal="right"/>
    </xf>
    <xf numFmtId="165" fontId="0" fillId="2" borderId="35" xfId="0" applyNumberFormat="1" applyFill="1" applyBorder="1" applyAlignment="1">
      <alignment horizontal="right"/>
    </xf>
    <xf numFmtId="165" fontId="0" fillId="2" borderId="12" xfId="0" applyNumberFormat="1" applyFill="1" applyBorder="1" applyAlignment="1">
      <alignment horizontal="right"/>
    </xf>
    <xf numFmtId="165" fontId="0" fillId="2" borderId="12" xfId="0" quotePrefix="1" applyNumberFormat="1" applyFill="1" applyBorder="1" applyAlignment="1">
      <alignment horizontal="right"/>
    </xf>
    <xf numFmtId="165" fontId="0" fillId="2" borderId="6" xfId="0" quotePrefix="1" applyNumberFormat="1" applyFill="1" applyBorder="1" applyAlignment="1">
      <alignment horizontal="right"/>
    </xf>
    <xf numFmtId="165" fontId="0" fillId="2" borderId="7" xfId="0" quotePrefix="1" applyNumberFormat="1" applyFill="1" applyBorder="1" applyAlignment="1">
      <alignment horizontal="right"/>
    </xf>
    <xf numFmtId="165" fontId="0" fillId="2" borderId="18" xfId="0" applyNumberFormat="1" applyFill="1" applyBorder="1" applyAlignment="1">
      <alignment horizontal="right"/>
    </xf>
    <xf numFmtId="165" fontId="0" fillId="2" borderId="10" xfId="0" applyNumberFormat="1" applyFill="1" applyBorder="1" applyAlignment="1">
      <alignment horizontal="right" vertical="top"/>
    </xf>
    <xf numFmtId="165" fontId="0" fillId="2" borderId="35" xfId="0" applyNumberFormat="1" applyFill="1" applyBorder="1" applyAlignment="1">
      <alignment horizontal="right" vertical="top"/>
    </xf>
    <xf numFmtId="165" fontId="0" fillId="2" borderId="6" xfId="0" applyNumberFormat="1" applyFill="1" applyBorder="1" applyAlignment="1">
      <alignment horizontal="right" vertical="top"/>
    </xf>
    <xf numFmtId="165" fontId="0" fillId="2" borderId="12" xfId="0" applyNumberFormat="1" applyFill="1" applyBorder="1" applyAlignment="1">
      <alignment horizontal="right" vertical="top"/>
    </xf>
    <xf numFmtId="165" fontId="0" fillId="2" borderId="6" xfId="0" applyNumberFormat="1" applyFill="1" applyBorder="1" applyAlignment="1">
      <alignment vertical="top"/>
    </xf>
    <xf numFmtId="165" fontId="0" fillId="2" borderId="12" xfId="0" applyNumberFormat="1" applyFill="1" applyBorder="1" applyAlignment="1">
      <alignment vertical="top"/>
    </xf>
    <xf numFmtId="165" fontId="0" fillId="2" borderId="12" xfId="0" quotePrefix="1" applyNumberFormat="1" applyFill="1" applyBorder="1" applyAlignment="1">
      <alignment horizontal="right" vertical="top"/>
    </xf>
    <xf numFmtId="165" fontId="0" fillId="2" borderId="6" xfId="0" quotePrefix="1" applyNumberFormat="1" applyFill="1" applyBorder="1" applyAlignment="1">
      <alignment horizontal="right" vertical="top"/>
    </xf>
    <xf numFmtId="165" fontId="0" fillId="2" borderId="7" xfId="0" quotePrefix="1" applyNumberFormat="1" applyFill="1" applyBorder="1" applyAlignment="1">
      <alignment horizontal="right" vertical="top"/>
    </xf>
    <xf numFmtId="165" fontId="0" fillId="2" borderId="8" xfId="0" applyNumberFormat="1" applyFill="1" applyBorder="1" applyAlignment="1">
      <alignment horizontal="right" vertical="top"/>
    </xf>
    <xf numFmtId="165" fontId="0" fillId="2" borderId="18" xfId="0" applyNumberFormat="1" applyFill="1" applyBorder="1" applyAlignment="1">
      <alignment horizontal="right" vertical="top"/>
    </xf>
    <xf numFmtId="1" fontId="0" fillId="3" borderId="35" xfId="2" applyNumberFormat="1" applyFont="1" applyFill="1" applyBorder="1" applyAlignment="1">
      <alignment horizontal="right" vertical="top" wrapText="1"/>
    </xf>
    <xf numFmtId="10" fontId="0" fillId="2" borderId="1" xfId="1" applyNumberFormat="1" applyFont="1" applyFill="1" applyBorder="1" applyAlignment="1">
      <alignment horizontal="right"/>
    </xf>
    <xf numFmtId="10" fontId="0" fillId="2" borderId="30" xfId="1" applyNumberFormat="1" applyFont="1" applyFill="1" applyBorder="1" applyAlignment="1">
      <alignment horizontal="right"/>
    </xf>
    <xf numFmtId="165" fontId="0" fillId="2" borderId="18" xfId="0" quotePrefix="1" applyNumberFormat="1" applyFill="1" applyBorder="1" applyAlignment="1">
      <alignment horizontal="right" vertical="top"/>
    </xf>
    <xf numFmtId="165" fontId="0" fillId="2" borderId="8" xfId="0" quotePrefix="1" applyNumberFormat="1" applyFill="1" applyBorder="1" applyAlignment="1">
      <alignment horizontal="right" vertical="top"/>
    </xf>
    <xf numFmtId="10" fontId="0" fillId="2" borderId="7" xfId="1" applyNumberFormat="1" applyFont="1" applyFill="1" applyBorder="1" applyAlignment="1">
      <alignment vertical="top"/>
    </xf>
    <xf numFmtId="165" fontId="0" fillId="2" borderId="35" xfId="0" quotePrefix="1" applyNumberFormat="1" applyFill="1" applyBorder="1" applyAlignment="1">
      <alignment horizontal="right"/>
    </xf>
    <xf numFmtId="165" fontId="0" fillId="2" borderId="10" xfId="0" quotePrefix="1" applyNumberFormat="1" applyFill="1" applyBorder="1" applyAlignment="1">
      <alignment horizontal="right"/>
    </xf>
    <xf numFmtId="0" fontId="0" fillId="0" borderId="44" xfId="0" applyBorder="1" applyAlignment="1">
      <alignment horizontal="left" vertical="top"/>
    </xf>
    <xf numFmtId="165" fontId="0" fillId="2" borderId="9" xfId="0" quotePrefix="1" applyNumberFormat="1" applyFill="1" applyBorder="1" applyAlignment="1">
      <alignment horizontal="right" vertical="top"/>
    </xf>
    <xf numFmtId="165" fontId="0" fillId="2" borderId="5" xfId="0" applyNumberFormat="1" applyFill="1" applyBorder="1" applyAlignment="1">
      <alignment horizontal="right" vertical="top"/>
    </xf>
    <xf numFmtId="164" fontId="0" fillId="0" borderId="0" xfId="0" applyNumberFormat="1"/>
    <xf numFmtId="0" fontId="0" fillId="3" borderId="35" xfId="0" quotePrefix="1" applyFill="1" applyBorder="1" applyAlignment="1">
      <alignment horizontal="right" vertical="top" wrapText="1"/>
    </xf>
    <xf numFmtId="0" fontId="0" fillId="3" borderId="10" xfId="0" quotePrefix="1" applyFill="1" applyBorder="1" applyAlignment="1">
      <alignment horizontal="right" vertical="top" wrapText="1"/>
    </xf>
    <xf numFmtId="0" fontId="0" fillId="3" borderId="11" xfId="0" quotePrefix="1" applyFill="1" applyBorder="1" applyAlignment="1">
      <alignment horizontal="right" vertical="top" wrapText="1"/>
    </xf>
    <xf numFmtId="0" fontId="0" fillId="0" borderId="26" xfId="0" applyBorder="1"/>
    <xf numFmtId="10" fontId="0" fillId="2" borderId="38" xfId="1" applyNumberFormat="1" applyFont="1" applyFill="1" applyBorder="1" applyAlignment="1">
      <alignment horizontal="right" vertical="top"/>
    </xf>
    <xf numFmtId="165" fontId="0" fillId="2" borderId="35" xfId="0" quotePrefix="1" applyNumberFormat="1" applyFill="1" applyBorder="1" applyAlignment="1">
      <alignment horizontal="right" vertical="top"/>
    </xf>
    <xf numFmtId="165" fontId="0" fillId="2" borderId="10" xfId="0" quotePrefix="1" applyNumberFormat="1" applyFill="1" applyBorder="1" applyAlignment="1">
      <alignment horizontal="right" vertical="top"/>
    </xf>
    <xf numFmtId="165" fontId="0" fillId="2" borderId="11" xfId="0" quotePrefix="1" applyNumberFormat="1" applyFill="1" applyBorder="1" applyAlignment="1">
      <alignment horizontal="right" vertical="top"/>
    </xf>
    <xf numFmtId="165" fontId="0" fillId="2" borderId="51" xfId="0" applyNumberFormat="1" applyFont="1" applyFill="1" applyBorder="1" applyAlignment="1">
      <alignment horizontal="right"/>
    </xf>
    <xf numFmtId="10" fontId="0" fillId="2" borderId="52" xfId="1" applyNumberFormat="1" applyFont="1" applyFill="1" applyBorder="1" applyAlignment="1">
      <alignment horizontal="right" vertical="top"/>
    </xf>
    <xf numFmtId="10" fontId="0" fillId="2" borderId="53" xfId="1" applyNumberFormat="1" applyFont="1" applyFill="1" applyBorder="1" applyAlignment="1">
      <alignment horizontal="right" vertical="top"/>
    </xf>
    <xf numFmtId="10" fontId="0" fillId="2" borderId="9" xfId="1" quotePrefix="1" applyNumberFormat="1" applyFont="1" applyFill="1" applyBorder="1" applyAlignment="1">
      <alignment horizontal="right" vertical="top"/>
    </xf>
    <xf numFmtId="10" fontId="0" fillId="2" borderId="11" xfId="0" quotePrefix="1" applyNumberFormat="1" applyFill="1" applyBorder="1" applyAlignment="1">
      <alignment horizontal="right"/>
    </xf>
    <xf numFmtId="10" fontId="0" fillId="2" borderId="11" xfId="1" quotePrefix="1" applyNumberFormat="1" applyFont="1" applyFill="1" applyBorder="1" applyAlignment="1">
      <alignment horizontal="right" vertical="top"/>
    </xf>
    <xf numFmtId="10" fontId="0" fillId="2" borderId="7" xfId="1" quotePrefix="1" applyNumberFormat="1" applyFont="1" applyFill="1" applyBorder="1" applyAlignment="1">
      <alignment horizontal="right"/>
    </xf>
    <xf numFmtId="1" fontId="0" fillId="0" borderId="12" xfId="2" quotePrefix="1" applyNumberFormat="1" applyFont="1" applyBorder="1" applyAlignment="1">
      <alignment horizontal="right" vertical="top" wrapText="1"/>
    </xf>
    <xf numFmtId="165" fontId="0" fillId="0" borderId="14" xfId="0" applyNumberFormat="1" applyBorder="1" applyAlignment="1">
      <alignment horizontal="right"/>
    </xf>
    <xf numFmtId="0" fontId="0" fillId="0" borderId="46" xfId="0" applyFill="1" applyBorder="1" applyAlignment="1">
      <alignment horizontal="left" vertical="top"/>
    </xf>
    <xf numFmtId="0" fontId="0" fillId="0" borderId="42" xfId="0" applyFill="1" applyBorder="1" applyAlignment="1">
      <alignment horizontal="left" vertical="top" wrapText="1"/>
    </xf>
    <xf numFmtId="0" fontId="0" fillId="0" borderId="47" xfId="0" applyFill="1" applyBorder="1" applyAlignment="1">
      <alignment horizontal="left" vertical="top" wrapText="1"/>
    </xf>
    <xf numFmtId="0" fontId="0" fillId="0" borderId="47" xfId="0" applyFill="1" applyBorder="1" applyAlignment="1">
      <alignment horizontal="left" vertical="top"/>
    </xf>
    <xf numFmtId="165" fontId="0" fillId="2" borderId="5" xfId="0" applyNumberFormat="1" applyFill="1" applyBorder="1" applyAlignment="1">
      <alignment horizontal="right"/>
    </xf>
    <xf numFmtId="10" fontId="0" fillId="2" borderId="54" xfId="1" applyNumberFormat="1" applyFont="1" applyFill="1" applyBorder="1" applyAlignment="1">
      <alignment horizontal="right"/>
    </xf>
    <xf numFmtId="1" fontId="0" fillId="0" borderId="16" xfId="2" applyNumberFormat="1" applyFont="1" applyBorder="1" applyAlignment="1">
      <alignment horizontal="right" vertical="top" wrapText="1"/>
    </xf>
    <xf numFmtId="165" fontId="0" fillId="2" borderId="39" xfId="0" applyNumberFormat="1" applyFill="1" applyBorder="1" applyAlignment="1">
      <alignment horizontal="right"/>
    </xf>
    <xf numFmtId="165" fontId="0" fillId="2" borderId="16" xfId="0" applyNumberFormat="1" applyFill="1" applyBorder="1" applyAlignment="1">
      <alignment horizontal="right"/>
    </xf>
    <xf numFmtId="10" fontId="0" fillId="2" borderId="36" xfId="1" applyNumberFormat="1" applyFont="1" applyFill="1" applyBorder="1" applyAlignment="1">
      <alignment horizontal="right"/>
    </xf>
    <xf numFmtId="1" fontId="0" fillId="0" borderId="55" xfId="2" applyNumberFormat="1" applyFont="1" applyBorder="1" applyAlignment="1">
      <alignment horizontal="right" vertical="top" wrapText="1"/>
    </xf>
    <xf numFmtId="1" fontId="0" fillId="0" borderId="56" xfId="2" applyNumberFormat="1" applyFont="1" applyBorder="1" applyAlignment="1">
      <alignment horizontal="right" vertical="top" wrapText="1"/>
    </xf>
    <xf numFmtId="165" fontId="0" fillId="2" borderId="57" xfId="0" applyNumberFormat="1" applyFill="1" applyBorder="1" applyAlignment="1">
      <alignment horizontal="right"/>
    </xf>
    <xf numFmtId="165" fontId="0" fillId="2" borderId="58" xfId="0" applyNumberFormat="1" applyFill="1" applyBorder="1" applyAlignment="1">
      <alignment horizontal="right"/>
    </xf>
    <xf numFmtId="10" fontId="0" fillId="2" borderId="60" xfId="1" applyNumberFormat="1" applyFont="1" applyFill="1" applyBorder="1" applyAlignment="1">
      <alignment horizontal="right"/>
    </xf>
    <xf numFmtId="165" fontId="0" fillId="2" borderId="55" xfId="0" applyNumberFormat="1" applyFill="1" applyBorder="1" applyAlignment="1">
      <alignment horizontal="right"/>
    </xf>
    <xf numFmtId="165" fontId="0" fillId="2" borderId="59" xfId="0" applyNumberFormat="1" applyFill="1" applyBorder="1" applyAlignment="1">
      <alignment horizontal="right"/>
    </xf>
    <xf numFmtId="10" fontId="0" fillId="2" borderId="61" xfId="1" applyNumberFormat="1" applyFont="1" applyFill="1" applyBorder="1" applyAlignment="1">
      <alignment horizontal="right"/>
    </xf>
    <xf numFmtId="10" fontId="0" fillId="2" borderId="62" xfId="1" applyNumberFormat="1" applyFont="1" applyFill="1" applyBorder="1" applyAlignment="1">
      <alignment horizontal="right"/>
    </xf>
    <xf numFmtId="10" fontId="0" fillId="2" borderId="63" xfId="1" applyNumberFormat="1" applyFont="1" applyFill="1" applyBorder="1" applyAlignment="1">
      <alignment horizontal="right"/>
    </xf>
    <xf numFmtId="165" fontId="0" fillId="2" borderId="56" xfId="0" applyNumberFormat="1" applyFill="1" applyBorder="1" applyAlignment="1">
      <alignment horizontal="right"/>
    </xf>
    <xf numFmtId="165" fontId="0" fillId="2" borderId="64" xfId="0" applyNumberFormat="1" applyFill="1" applyBorder="1" applyAlignment="1">
      <alignment horizontal="right"/>
    </xf>
    <xf numFmtId="10" fontId="0" fillId="2" borderId="65" xfId="1" applyNumberFormat="1" applyFont="1" applyFill="1" applyBorder="1" applyAlignment="1">
      <alignment horizontal="right"/>
    </xf>
    <xf numFmtId="165" fontId="0" fillId="2" borderId="66" xfId="0" applyNumberFormat="1" applyFill="1" applyBorder="1" applyAlignment="1">
      <alignment horizontal="right"/>
    </xf>
    <xf numFmtId="10" fontId="0" fillId="2" borderId="67" xfId="1" applyNumberFormat="1" applyFont="1" applyFill="1" applyBorder="1" applyAlignment="1">
      <alignment horizontal="right"/>
    </xf>
    <xf numFmtId="0" fontId="0" fillId="0" borderId="0" xfId="0" applyAlignment="1">
      <alignment vertical="top" wrapText="1"/>
    </xf>
    <xf numFmtId="10" fontId="0" fillId="2" borderId="48" xfId="1" applyNumberFormat="1" applyFont="1" applyFill="1" applyBorder="1" applyAlignment="1">
      <alignment horizontal="right" vertical="top"/>
    </xf>
    <xf numFmtId="165" fontId="0" fillId="0" borderId="14" xfId="0" applyNumberFormat="1" applyBorder="1" applyAlignment="1">
      <alignment horizontal="right" vertical="top"/>
    </xf>
    <xf numFmtId="10" fontId="0" fillId="0" borderId="15" xfId="1" quotePrefix="1" applyNumberFormat="1" applyFont="1" applyBorder="1" applyAlignment="1">
      <alignment horizontal="right" vertical="top" wrapText="1"/>
    </xf>
    <xf numFmtId="10" fontId="0" fillId="2" borderId="7" xfId="1" quotePrefix="1" applyNumberFormat="1" applyFont="1" applyFill="1" applyBorder="1" applyAlignment="1">
      <alignment horizontal="right" vertical="top"/>
    </xf>
    <xf numFmtId="164" fontId="0" fillId="2" borderId="12" xfId="2" applyNumberFormat="1" applyFont="1" applyFill="1" applyBorder="1" applyAlignment="1">
      <alignment horizontal="right" vertical="top"/>
    </xf>
    <xf numFmtId="1" fontId="0" fillId="0" borderId="35" xfId="0" applyNumberFormat="1" applyBorder="1" applyAlignment="1">
      <alignment horizontal="right"/>
    </xf>
    <xf numFmtId="164" fontId="0" fillId="2" borderId="10" xfId="2" applyNumberFormat="1" applyFont="1" applyFill="1" applyBorder="1" applyAlignment="1">
      <alignment horizontal="right"/>
    </xf>
    <xf numFmtId="164" fontId="0" fillId="2" borderId="35" xfId="2" applyNumberFormat="1" applyFont="1" applyFill="1" applyBorder="1" applyAlignment="1">
      <alignment horizontal="right"/>
    </xf>
    <xf numFmtId="164" fontId="0" fillId="2" borderId="58" xfId="2" applyNumberFormat="1" applyFont="1" applyFill="1" applyBorder="1" applyAlignment="1">
      <alignment horizontal="right"/>
    </xf>
    <xf numFmtId="164" fontId="0" fillId="2" borderId="56" xfId="2" applyNumberFormat="1" applyFont="1" applyFill="1" applyBorder="1" applyAlignment="1">
      <alignment horizontal="right"/>
    </xf>
    <xf numFmtId="165" fontId="0" fillId="0" borderId="21" xfId="0" applyNumberFormat="1" applyBorder="1" applyAlignment="1">
      <alignment horizontal="right" vertical="top"/>
    </xf>
    <xf numFmtId="164" fontId="0" fillId="2" borderId="6" xfId="2" applyNumberFormat="1" applyFont="1" applyFill="1" applyBorder="1" applyAlignment="1">
      <alignment horizontal="right" vertical="top"/>
    </xf>
    <xf numFmtId="0" fontId="0" fillId="0" borderId="35" xfId="0" quotePrefix="1" applyFill="1" applyBorder="1" applyAlignment="1">
      <alignment horizontal="right" vertical="top" wrapText="1"/>
    </xf>
    <xf numFmtId="0" fontId="0" fillId="0" borderId="10" xfId="0" quotePrefix="1" applyFill="1" applyBorder="1" applyAlignment="1">
      <alignment horizontal="right" vertical="top" wrapText="1"/>
    </xf>
    <xf numFmtId="10" fontId="0" fillId="0" borderId="11" xfId="1" quotePrefix="1" applyNumberFormat="1" applyFont="1" applyFill="1" applyBorder="1" applyAlignment="1">
      <alignment horizontal="right" vertical="top" wrapText="1"/>
    </xf>
    <xf numFmtId="1" fontId="0" fillId="3" borderId="23" xfId="2" applyNumberFormat="1" applyFont="1" applyFill="1" applyBorder="1" applyAlignment="1">
      <alignment horizontal="right" vertical="top" wrapText="1"/>
    </xf>
    <xf numFmtId="165" fontId="0" fillId="2" borderId="68" xfId="0" applyNumberFormat="1" applyFill="1" applyBorder="1" applyAlignment="1">
      <alignment horizontal="right"/>
    </xf>
    <xf numFmtId="10" fontId="0" fillId="2" borderId="69" xfId="1" applyNumberFormat="1" applyFont="1" applyFill="1" applyBorder="1" applyAlignment="1">
      <alignment horizontal="right"/>
    </xf>
    <xf numFmtId="164" fontId="0" fillId="0" borderId="70" xfId="2" applyNumberFormat="1" applyFont="1" applyBorder="1" applyAlignment="1">
      <alignment horizontal="right" vertical="top" wrapText="1"/>
    </xf>
    <xf numFmtId="164" fontId="0" fillId="0" borderId="71" xfId="2" applyNumberFormat="1" applyFont="1" applyBorder="1" applyAlignment="1">
      <alignment horizontal="right" vertical="top" wrapText="1"/>
    </xf>
    <xf numFmtId="10" fontId="0" fillId="2" borderId="72" xfId="1" applyNumberFormat="1" applyFont="1" applyFill="1" applyBorder="1" applyAlignment="1">
      <alignment horizontal="right"/>
    </xf>
    <xf numFmtId="0" fontId="0" fillId="0" borderId="14" xfId="0" applyNumberFormat="1" applyBorder="1" applyAlignment="1">
      <alignment horizontal="right" vertical="top" wrapText="1"/>
    </xf>
    <xf numFmtId="10" fontId="0" fillId="2" borderId="73" xfId="1" applyNumberFormat="1" applyFont="1" applyFill="1" applyBorder="1" applyAlignment="1">
      <alignment horizontal="right"/>
    </xf>
    <xf numFmtId="164" fontId="0" fillId="0" borderId="21" xfId="0" applyNumberFormat="1" applyBorder="1" applyAlignment="1">
      <alignment horizontal="right" vertical="top" wrapText="1"/>
    </xf>
    <xf numFmtId="164" fontId="0" fillId="0" borderId="74" xfId="0" applyNumberFormat="1" applyBorder="1" applyAlignment="1">
      <alignment horizontal="right" vertical="top" wrapText="1"/>
    </xf>
    <xf numFmtId="1" fontId="0" fillId="0" borderId="16" xfId="1" quotePrefix="1" applyNumberFormat="1" applyFont="1" applyBorder="1" applyAlignment="1">
      <alignment horizontal="right" vertical="top" wrapText="1"/>
    </xf>
    <xf numFmtId="1" fontId="0" fillId="0" borderId="75" xfId="1" quotePrefix="1" applyNumberFormat="1" applyFont="1" applyBorder="1" applyAlignment="1">
      <alignment horizontal="right" vertical="top" wrapText="1"/>
    </xf>
    <xf numFmtId="0" fontId="4" fillId="0" borderId="19" xfId="0" quotePrefix="1" applyFont="1" applyBorder="1" applyAlignment="1">
      <alignment horizontal="left" vertical="top" wrapText="1"/>
    </xf>
    <xf numFmtId="0" fontId="5" fillId="0" borderId="24" xfId="0" applyFont="1" applyBorder="1" applyAlignment="1">
      <alignment horizontal="center"/>
    </xf>
    <xf numFmtId="0" fontId="5" fillId="0" borderId="2" xfId="0" applyFont="1" applyBorder="1" applyAlignment="1">
      <alignment horizontal="center"/>
    </xf>
    <xf numFmtId="0" fontId="5" fillId="0" borderId="37" xfId="0" applyFont="1" applyBorder="1" applyAlignment="1">
      <alignment horizontal="center"/>
    </xf>
    <xf numFmtId="0" fontId="2" fillId="2" borderId="17"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32" xfId="0" applyFont="1" applyFill="1" applyBorder="1" applyAlignment="1">
      <alignment horizontal="center" vertical="top" wrapText="1"/>
    </xf>
    <xf numFmtId="0" fontId="5" fillId="0" borderId="3" xfId="0" applyFont="1" applyBorder="1" applyAlignment="1">
      <alignment horizontal="center"/>
    </xf>
    <xf numFmtId="0" fontId="2" fillId="2" borderId="24"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S94"/>
  <sheetViews>
    <sheetView tabSelected="1" zoomScale="78" zoomScaleNormal="78" workbookViewId="0">
      <selection activeCell="C5" sqref="C5"/>
    </sheetView>
  </sheetViews>
  <sheetFormatPr defaultRowHeight="14.4" x14ac:dyDescent="0.3"/>
  <cols>
    <col min="1" max="1" width="33" customWidth="1"/>
    <col min="2" max="2" width="15.77734375" customWidth="1"/>
    <col min="3" max="3" width="15.44140625" style="45" customWidth="1"/>
    <col min="4" max="15" width="10.77734375" customWidth="1"/>
  </cols>
  <sheetData>
    <row r="1" spans="1:18" ht="25.8" x14ac:dyDescent="0.3">
      <c r="A1" s="6" t="s">
        <v>0</v>
      </c>
      <c r="B1" s="6"/>
    </row>
    <row r="2" spans="1:18" ht="18" x14ac:dyDescent="0.3">
      <c r="A2" s="2" t="s">
        <v>255</v>
      </c>
      <c r="B2" s="4"/>
    </row>
    <row r="3" spans="1:18" ht="18" x14ac:dyDescent="0.3">
      <c r="A3" s="43" t="s">
        <v>256</v>
      </c>
      <c r="B3" s="4"/>
    </row>
    <row r="4" spans="1:18" x14ac:dyDescent="0.3">
      <c r="A4" s="1"/>
      <c r="B4" s="1"/>
    </row>
    <row r="5" spans="1:18" ht="17.399999999999999" x14ac:dyDescent="0.3">
      <c r="A5" s="7" t="s">
        <v>1</v>
      </c>
      <c r="B5" s="7"/>
    </row>
    <row r="6" spans="1:18" x14ac:dyDescent="0.3">
      <c r="A6" s="1"/>
      <c r="B6" s="1"/>
    </row>
    <row r="7" spans="1:18" ht="17.399999999999999" x14ac:dyDescent="0.3">
      <c r="A7" s="2" t="s">
        <v>223</v>
      </c>
      <c r="B7" s="2"/>
    </row>
    <row r="8" spans="1:18" ht="15" thickBot="1" x14ac:dyDescent="0.35">
      <c r="A8" s="3"/>
      <c r="B8" s="3"/>
    </row>
    <row r="9" spans="1:18" x14ac:dyDescent="0.3">
      <c r="A9" s="31" t="s">
        <v>3</v>
      </c>
      <c r="B9" s="58" t="s">
        <v>33</v>
      </c>
      <c r="C9" s="187" t="s">
        <v>27</v>
      </c>
      <c r="D9" s="188"/>
      <c r="E9" s="188"/>
      <c r="F9" s="188"/>
      <c r="G9" s="188"/>
      <c r="H9" s="188"/>
      <c r="I9" s="188"/>
      <c r="J9" s="188"/>
      <c r="K9" s="188"/>
      <c r="L9" s="188"/>
      <c r="M9" s="188"/>
      <c r="N9" s="188"/>
      <c r="O9" s="189"/>
    </row>
    <row r="10" spans="1:18" ht="14.55" customHeight="1" x14ac:dyDescent="0.3">
      <c r="A10" s="32"/>
      <c r="B10" s="56"/>
      <c r="C10" s="190" t="s">
        <v>26</v>
      </c>
      <c r="D10" s="191"/>
      <c r="E10" s="191"/>
      <c r="F10" s="192"/>
      <c r="G10" s="190" t="s">
        <v>165</v>
      </c>
      <c r="H10" s="191"/>
      <c r="I10" s="192"/>
      <c r="J10" s="190" t="s">
        <v>166</v>
      </c>
      <c r="K10" s="191"/>
      <c r="L10" s="192"/>
      <c r="M10" s="190" t="s">
        <v>167</v>
      </c>
      <c r="N10" s="191"/>
      <c r="O10" s="192"/>
    </row>
    <row r="11" spans="1:18" ht="29.4" thickBot="1" x14ac:dyDescent="0.35">
      <c r="A11" s="33"/>
      <c r="B11" s="57"/>
      <c r="C11" s="46" t="s">
        <v>25</v>
      </c>
      <c r="D11" s="13" t="s">
        <v>81</v>
      </c>
      <c r="E11" s="13" t="s">
        <v>24</v>
      </c>
      <c r="F11" s="18" t="s">
        <v>1</v>
      </c>
      <c r="G11" s="20" t="s">
        <v>105</v>
      </c>
      <c r="H11" s="13" t="s">
        <v>24</v>
      </c>
      <c r="I11" s="14" t="s">
        <v>1</v>
      </c>
      <c r="J11" s="20" t="s">
        <v>81</v>
      </c>
      <c r="K11" s="13" t="s">
        <v>24</v>
      </c>
      <c r="L11" s="14" t="s">
        <v>1</v>
      </c>
      <c r="M11" s="20" t="s">
        <v>81</v>
      </c>
      <c r="N11" s="13" t="s">
        <v>24</v>
      </c>
      <c r="O11" s="14" t="s">
        <v>1</v>
      </c>
      <c r="P11" s="11"/>
    </row>
    <row r="12" spans="1:18" x14ac:dyDescent="0.3">
      <c r="A12" s="15" t="s">
        <v>13</v>
      </c>
      <c r="B12" s="55" t="s">
        <v>54</v>
      </c>
      <c r="C12" s="82">
        <v>202</v>
      </c>
      <c r="D12" s="165">
        <v>2411</v>
      </c>
      <c r="E12" s="84">
        <v>109</v>
      </c>
      <c r="F12" s="60">
        <v>4.5209456656988799E-2</v>
      </c>
      <c r="G12" s="166">
        <v>1894</v>
      </c>
      <c r="H12" s="84">
        <v>67</v>
      </c>
      <c r="I12" s="60">
        <v>3.5374868004223903E-2</v>
      </c>
      <c r="J12" s="87">
        <v>384</v>
      </c>
      <c r="K12" s="84">
        <v>24</v>
      </c>
      <c r="L12" s="60">
        <v>6.25E-2</v>
      </c>
      <c r="M12" s="110">
        <v>133</v>
      </c>
      <c r="N12" s="111">
        <v>18</v>
      </c>
      <c r="O12" s="128">
        <v>0.13533834586466201</v>
      </c>
      <c r="P12" s="12"/>
      <c r="Q12" s="115"/>
      <c r="R12" s="115"/>
    </row>
    <row r="13" spans="1:18" x14ac:dyDescent="0.3">
      <c r="A13" s="5" t="s">
        <v>137</v>
      </c>
      <c r="B13" s="55" t="s">
        <v>58</v>
      </c>
      <c r="C13" s="47">
        <v>22</v>
      </c>
      <c r="D13" s="124">
        <v>25</v>
      </c>
      <c r="E13" s="124">
        <v>4</v>
      </c>
      <c r="F13" s="125">
        <v>0.16</v>
      </c>
      <c r="G13" s="96">
        <v>13</v>
      </c>
      <c r="H13" s="95">
        <v>2</v>
      </c>
      <c r="I13" s="125">
        <v>0.15384615384615399</v>
      </c>
      <c r="J13" s="99">
        <v>11</v>
      </c>
      <c r="K13" s="95">
        <v>2</v>
      </c>
      <c r="L13" s="126">
        <v>0.18181818181818199</v>
      </c>
      <c r="M13" s="99">
        <v>1</v>
      </c>
      <c r="N13" s="100">
        <v>0</v>
      </c>
      <c r="O13" s="126">
        <v>0</v>
      </c>
      <c r="P13" s="12"/>
      <c r="Q13" s="115"/>
      <c r="R13" s="115"/>
    </row>
    <row r="14" spans="1:18" x14ac:dyDescent="0.3">
      <c r="A14" s="5" t="s">
        <v>14</v>
      </c>
      <c r="B14" s="55" t="s">
        <v>56</v>
      </c>
      <c r="C14" s="47">
        <v>442</v>
      </c>
      <c r="D14" s="50">
        <v>3569</v>
      </c>
      <c r="E14" s="95">
        <v>270</v>
      </c>
      <c r="F14" s="64">
        <v>7.5651442981227196E-2</v>
      </c>
      <c r="G14" s="50">
        <v>2008</v>
      </c>
      <c r="H14" s="95">
        <v>119</v>
      </c>
      <c r="I14" s="64">
        <v>5.9262948207171297E-2</v>
      </c>
      <c r="J14" s="163">
        <v>1290</v>
      </c>
      <c r="K14" s="95">
        <v>127</v>
      </c>
      <c r="L14" s="64">
        <v>9.8449612403100795E-2</v>
      </c>
      <c r="M14" s="96">
        <v>271</v>
      </c>
      <c r="N14" s="95">
        <v>24</v>
      </c>
      <c r="O14" s="64">
        <v>8.8560885608856096E-2</v>
      </c>
      <c r="P14" s="12"/>
      <c r="Q14" s="115"/>
      <c r="R14" s="115"/>
    </row>
    <row r="15" spans="1:18" ht="28.8" x14ac:dyDescent="0.3">
      <c r="A15" s="5" t="s">
        <v>163</v>
      </c>
      <c r="B15" s="55" t="s">
        <v>57</v>
      </c>
      <c r="C15" s="131" t="s">
        <v>180</v>
      </c>
      <c r="D15" s="100" t="s">
        <v>180</v>
      </c>
      <c r="E15" s="100" t="s">
        <v>180</v>
      </c>
      <c r="F15" s="162" t="s">
        <v>180</v>
      </c>
      <c r="G15" s="99" t="s">
        <v>180</v>
      </c>
      <c r="H15" s="100" t="s">
        <v>180</v>
      </c>
      <c r="I15" s="162" t="s">
        <v>180</v>
      </c>
      <c r="J15" s="99" t="s">
        <v>180</v>
      </c>
      <c r="K15" s="100" t="s">
        <v>180</v>
      </c>
      <c r="L15" s="162" t="s">
        <v>180</v>
      </c>
      <c r="M15" s="99" t="s">
        <v>180</v>
      </c>
      <c r="N15" s="100" t="s">
        <v>180</v>
      </c>
      <c r="O15" s="162" t="s">
        <v>180</v>
      </c>
      <c r="P15" s="12"/>
      <c r="Q15" s="115"/>
      <c r="R15" s="115"/>
    </row>
    <row r="16" spans="1:18" x14ac:dyDescent="0.3">
      <c r="A16" s="5" t="s">
        <v>15</v>
      </c>
      <c r="B16" s="55" t="s">
        <v>63</v>
      </c>
      <c r="C16" s="47">
        <v>61</v>
      </c>
      <c r="D16" s="95">
        <v>545</v>
      </c>
      <c r="E16" s="95">
        <v>160</v>
      </c>
      <c r="F16" s="64">
        <v>0.293577981651376</v>
      </c>
      <c r="G16" s="96">
        <v>159</v>
      </c>
      <c r="H16" s="95">
        <v>53</v>
      </c>
      <c r="I16" s="64">
        <v>0.33333333333333298</v>
      </c>
      <c r="J16" s="96">
        <v>354</v>
      </c>
      <c r="K16" s="95">
        <v>93</v>
      </c>
      <c r="L16" s="64">
        <v>0.26271186440678002</v>
      </c>
      <c r="M16" s="96">
        <v>32</v>
      </c>
      <c r="N16" s="95">
        <v>14</v>
      </c>
      <c r="O16" s="64">
        <v>0.4375</v>
      </c>
      <c r="P16" s="12"/>
      <c r="Q16" s="115"/>
      <c r="R16" s="115"/>
    </row>
    <row r="17" spans="1:19" x14ac:dyDescent="0.3">
      <c r="A17" s="5" t="s">
        <v>138</v>
      </c>
      <c r="B17" s="55" t="s">
        <v>60</v>
      </c>
      <c r="C17" s="47">
        <v>22</v>
      </c>
      <c r="D17" s="97">
        <v>33</v>
      </c>
      <c r="E17" s="97">
        <v>26</v>
      </c>
      <c r="F17" s="64">
        <v>0.78787878787878796</v>
      </c>
      <c r="G17" s="98">
        <v>24</v>
      </c>
      <c r="H17" s="97">
        <v>20</v>
      </c>
      <c r="I17" s="109">
        <v>0.83333333333333304</v>
      </c>
      <c r="J17" s="98">
        <v>9</v>
      </c>
      <c r="K17" s="97">
        <v>6</v>
      </c>
      <c r="L17" s="109">
        <v>0.66666666666666696</v>
      </c>
      <c r="M17" s="99" t="s">
        <v>257</v>
      </c>
      <c r="N17" s="100" t="s">
        <v>257</v>
      </c>
      <c r="O17" s="101" t="s">
        <v>257</v>
      </c>
      <c r="P17" s="12"/>
      <c r="Q17" s="115"/>
      <c r="R17" s="115"/>
    </row>
    <row r="18" spans="1:19" ht="28.8" x14ac:dyDescent="0.3">
      <c r="A18" s="5" t="s">
        <v>158</v>
      </c>
      <c r="B18" s="55" t="s">
        <v>35</v>
      </c>
      <c r="C18" s="131" t="s">
        <v>180</v>
      </c>
      <c r="D18" s="95" t="s">
        <v>180</v>
      </c>
      <c r="E18" s="95" t="s">
        <v>180</v>
      </c>
      <c r="F18" s="64" t="s">
        <v>180</v>
      </c>
      <c r="G18" s="99" t="s">
        <v>180</v>
      </c>
      <c r="H18" s="100" t="s">
        <v>180</v>
      </c>
      <c r="I18" s="101" t="s">
        <v>180</v>
      </c>
      <c r="J18" s="96" t="s">
        <v>180</v>
      </c>
      <c r="K18" s="95" t="s">
        <v>180</v>
      </c>
      <c r="L18" s="64" t="s">
        <v>180</v>
      </c>
      <c r="M18" s="96" t="s">
        <v>180</v>
      </c>
      <c r="N18" s="95" t="s">
        <v>180</v>
      </c>
      <c r="O18" s="64" t="s">
        <v>180</v>
      </c>
      <c r="P18" s="12"/>
      <c r="Q18" s="115"/>
      <c r="R18" s="115"/>
    </row>
    <row r="19" spans="1:19" ht="28.8" x14ac:dyDescent="0.3">
      <c r="A19" s="5" t="s">
        <v>159</v>
      </c>
      <c r="B19" s="55" t="s">
        <v>39</v>
      </c>
      <c r="C19" s="47" t="s">
        <v>180</v>
      </c>
      <c r="D19" s="95" t="s">
        <v>180</v>
      </c>
      <c r="E19" s="95" t="s">
        <v>180</v>
      </c>
      <c r="F19" s="64" t="s">
        <v>180</v>
      </c>
      <c r="G19" s="99" t="s">
        <v>180</v>
      </c>
      <c r="H19" s="100" t="s">
        <v>180</v>
      </c>
      <c r="I19" s="101" t="s">
        <v>180</v>
      </c>
      <c r="J19" s="96" t="s">
        <v>180</v>
      </c>
      <c r="K19" s="95" t="s">
        <v>180</v>
      </c>
      <c r="L19" s="64" t="s">
        <v>180</v>
      </c>
      <c r="M19" s="96" t="s">
        <v>180</v>
      </c>
      <c r="N19" s="95" t="s">
        <v>180</v>
      </c>
      <c r="O19" s="64" t="s">
        <v>180</v>
      </c>
      <c r="P19" s="12"/>
      <c r="Q19" s="115"/>
      <c r="R19" s="115"/>
    </row>
    <row r="20" spans="1:19" ht="28.8" x14ac:dyDescent="0.3">
      <c r="A20" s="5" t="s">
        <v>160</v>
      </c>
      <c r="B20" s="55" t="s">
        <v>37</v>
      </c>
      <c r="C20" s="47" t="s">
        <v>180</v>
      </c>
      <c r="D20" s="95" t="s">
        <v>180</v>
      </c>
      <c r="E20" s="95" t="s">
        <v>180</v>
      </c>
      <c r="F20" s="64" t="s">
        <v>180</v>
      </c>
      <c r="G20" s="96" t="s">
        <v>180</v>
      </c>
      <c r="H20" s="95" t="s">
        <v>180</v>
      </c>
      <c r="I20" s="64" t="s">
        <v>180</v>
      </c>
      <c r="J20" s="96" t="s">
        <v>180</v>
      </c>
      <c r="K20" s="95" t="s">
        <v>180</v>
      </c>
      <c r="L20" s="64" t="s">
        <v>180</v>
      </c>
      <c r="M20" s="96" t="s">
        <v>180</v>
      </c>
      <c r="N20" s="95" t="s">
        <v>180</v>
      </c>
      <c r="O20" s="64" t="s">
        <v>180</v>
      </c>
      <c r="P20" s="12"/>
      <c r="Q20" s="115"/>
      <c r="R20" s="115"/>
    </row>
    <row r="21" spans="1:19" ht="28.8" x14ac:dyDescent="0.3">
      <c r="A21" s="5" t="s">
        <v>161</v>
      </c>
      <c r="B21" s="55" t="s">
        <v>38</v>
      </c>
      <c r="C21" s="47" t="s">
        <v>180</v>
      </c>
      <c r="D21" s="95" t="s">
        <v>180</v>
      </c>
      <c r="E21" s="95" t="s">
        <v>180</v>
      </c>
      <c r="F21" s="64" t="s">
        <v>180</v>
      </c>
      <c r="G21" s="99" t="s">
        <v>180</v>
      </c>
      <c r="H21" s="100" t="s">
        <v>180</v>
      </c>
      <c r="I21" s="101" t="s">
        <v>180</v>
      </c>
      <c r="J21" s="96" t="s">
        <v>180</v>
      </c>
      <c r="K21" s="95" t="s">
        <v>180</v>
      </c>
      <c r="L21" s="64" t="s">
        <v>180</v>
      </c>
      <c r="M21" s="96" t="s">
        <v>180</v>
      </c>
      <c r="N21" s="95" t="s">
        <v>180</v>
      </c>
      <c r="O21" s="64" t="s">
        <v>180</v>
      </c>
      <c r="P21" s="77"/>
      <c r="Q21" s="115"/>
      <c r="R21" s="115"/>
    </row>
    <row r="22" spans="1:19" ht="43.2" x14ac:dyDescent="0.3">
      <c r="A22" s="5" t="s">
        <v>162</v>
      </c>
      <c r="B22" s="55" t="s">
        <v>40</v>
      </c>
      <c r="C22" s="47" t="s">
        <v>180</v>
      </c>
      <c r="D22" s="95" t="s">
        <v>180</v>
      </c>
      <c r="E22" s="95" t="s">
        <v>180</v>
      </c>
      <c r="F22" s="64" t="s">
        <v>180</v>
      </c>
      <c r="G22" s="96" t="s">
        <v>180</v>
      </c>
      <c r="H22" s="95" t="s">
        <v>180</v>
      </c>
      <c r="I22" s="64" t="s">
        <v>180</v>
      </c>
      <c r="J22" s="96" t="s">
        <v>180</v>
      </c>
      <c r="K22" s="95" t="s">
        <v>180</v>
      </c>
      <c r="L22" s="64" t="s">
        <v>180</v>
      </c>
      <c r="M22" s="96" t="s">
        <v>180</v>
      </c>
      <c r="N22" s="95" t="s">
        <v>180</v>
      </c>
      <c r="O22" s="64" t="s">
        <v>180</v>
      </c>
      <c r="P22" s="12"/>
      <c r="Q22" s="115"/>
      <c r="R22" s="115"/>
    </row>
    <row r="23" spans="1:19" ht="28.8" x14ac:dyDescent="0.3">
      <c r="A23" s="5" t="s">
        <v>170</v>
      </c>
      <c r="B23" s="55" t="s">
        <v>42</v>
      </c>
      <c r="C23" s="47" t="s">
        <v>180</v>
      </c>
      <c r="D23" s="95" t="s">
        <v>180</v>
      </c>
      <c r="E23" s="95" t="s">
        <v>180</v>
      </c>
      <c r="F23" s="64" t="s">
        <v>180</v>
      </c>
      <c r="G23" s="96" t="s">
        <v>180</v>
      </c>
      <c r="H23" s="95" t="s">
        <v>180</v>
      </c>
      <c r="I23" s="64" t="s">
        <v>180</v>
      </c>
      <c r="J23" s="96" t="s">
        <v>180</v>
      </c>
      <c r="K23" s="95" t="s">
        <v>180</v>
      </c>
      <c r="L23" s="64" t="s">
        <v>180</v>
      </c>
      <c r="M23" s="99" t="s">
        <v>180</v>
      </c>
      <c r="N23" s="100" t="s">
        <v>180</v>
      </c>
      <c r="O23" s="101" t="s">
        <v>180</v>
      </c>
      <c r="P23" s="12"/>
      <c r="Q23" s="115"/>
      <c r="R23" s="115"/>
    </row>
    <row r="24" spans="1:19" ht="29.4" thickBot="1" x14ac:dyDescent="0.35">
      <c r="A24" s="5" t="s">
        <v>139</v>
      </c>
      <c r="B24" s="55" t="s">
        <v>34</v>
      </c>
      <c r="C24" s="49" t="s">
        <v>180</v>
      </c>
      <c r="D24" s="102" t="s">
        <v>180</v>
      </c>
      <c r="E24" s="102" t="s">
        <v>180</v>
      </c>
      <c r="F24" s="67" t="s">
        <v>180</v>
      </c>
      <c r="G24" s="103" t="s">
        <v>180</v>
      </c>
      <c r="H24" s="102" t="s">
        <v>180</v>
      </c>
      <c r="I24" s="67" t="s">
        <v>180</v>
      </c>
      <c r="J24" s="103" t="s">
        <v>180</v>
      </c>
      <c r="K24" s="102" t="s">
        <v>180</v>
      </c>
      <c r="L24" s="67" t="s">
        <v>180</v>
      </c>
      <c r="M24" s="103" t="s">
        <v>180</v>
      </c>
      <c r="N24" s="102" t="s">
        <v>180</v>
      </c>
      <c r="O24" s="67" t="s">
        <v>180</v>
      </c>
      <c r="P24" s="12"/>
      <c r="Q24" s="115"/>
      <c r="R24" s="115"/>
    </row>
    <row r="25" spans="1:19" ht="15" thickBot="1" x14ac:dyDescent="0.35">
      <c r="A25" s="17" t="s">
        <v>10</v>
      </c>
      <c r="B25" s="62"/>
      <c r="C25" s="52"/>
      <c r="D25" s="51">
        <f>SUM(D12:D24)</f>
        <v>6583</v>
      </c>
      <c r="E25" s="51">
        <f>SUM(E12:E24)</f>
        <v>569</v>
      </c>
      <c r="F25" s="83">
        <f>E25/D25</f>
        <v>8.643475619018684E-2</v>
      </c>
      <c r="G25" s="51">
        <f>SUM(G12:G24)</f>
        <v>4098</v>
      </c>
      <c r="H25" s="51">
        <f>SUM(H12:H24)</f>
        <v>261</v>
      </c>
      <c r="I25" s="83">
        <f>H25/G25</f>
        <v>6.36896046852123E-2</v>
      </c>
      <c r="J25" s="51">
        <f>SUM(J12:J24)</f>
        <v>2048</v>
      </c>
      <c r="K25" s="51">
        <f>SUM(K12:K24)</f>
        <v>252</v>
      </c>
      <c r="L25" s="83">
        <f>K25/J25</f>
        <v>0.123046875</v>
      </c>
      <c r="M25" s="51">
        <f>SUM(M12:M24)</f>
        <v>437</v>
      </c>
      <c r="N25" s="51">
        <f>SUM(N12:N24)</f>
        <v>56</v>
      </c>
      <c r="O25" s="83">
        <f>N25/M25</f>
        <v>0.12814645308924486</v>
      </c>
      <c r="P25" s="12"/>
      <c r="Q25" s="115"/>
      <c r="R25" s="115"/>
    </row>
    <row r="26" spans="1:19" ht="87.75" customHeight="1" x14ac:dyDescent="0.3">
      <c r="A26" s="186" t="s">
        <v>258</v>
      </c>
      <c r="B26" s="186"/>
      <c r="C26" s="186"/>
      <c r="D26" s="186"/>
      <c r="E26" s="186"/>
      <c r="F26" s="186"/>
      <c r="G26" s="186"/>
      <c r="H26" s="186"/>
      <c r="I26" s="186"/>
      <c r="J26" s="186"/>
      <c r="K26" s="186"/>
      <c r="L26" s="186"/>
      <c r="M26" s="186"/>
      <c r="N26" s="186"/>
      <c r="O26" s="186"/>
      <c r="P26" s="12"/>
      <c r="Q26" s="115"/>
      <c r="R26" s="115"/>
    </row>
    <row r="27" spans="1:19" ht="19.5" customHeight="1" x14ac:dyDescent="0.3">
      <c r="A27" s="2" t="s">
        <v>223</v>
      </c>
      <c r="B27" s="2"/>
      <c r="P27" s="12"/>
      <c r="Q27" s="115"/>
      <c r="R27" s="115"/>
    </row>
    <row r="28" spans="1:19" ht="18" thickBot="1" x14ac:dyDescent="0.35">
      <c r="A28" s="2"/>
      <c r="B28" s="2"/>
      <c r="P28" s="12"/>
      <c r="Q28" s="115"/>
      <c r="R28" s="115"/>
    </row>
    <row r="29" spans="1:19" x14ac:dyDescent="0.3">
      <c r="A29" s="31" t="s">
        <v>3</v>
      </c>
      <c r="B29" s="58" t="s">
        <v>33</v>
      </c>
      <c r="C29" s="187" t="s">
        <v>27</v>
      </c>
      <c r="D29" s="188"/>
      <c r="E29" s="188"/>
      <c r="F29" s="188"/>
      <c r="G29" s="188"/>
      <c r="H29" s="188"/>
      <c r="I29" s="188"/>
      <c r="J29" s="188"/>
      <c r="K29" s="188"/>
      <c r="L29" s="188"/>
      <c r="M29" s="188"/>
      <c r="N29" s="188"/>
      <c r="O29" s="193"/>
      <c r="P29" s="12"/>
      <c r="Q29" s="115"/>
      <c r="R29" s="115"/>
    </row>
    <row r="30" spans="1:19" ht="15" customHeight="1" x14ac:dyDescent="0.3">
      <c r="A30" s="32"/>
      <c r="B30" s="56"/>
      <c r="C30" s="190" t="s">
        <v>26</v>
      </c>
      <c r="D30" s="191"/>
      <c r="E30" s="191"/>
      <c r="F30" s="192"/>
      <c r="G30" s="190" t="s">
        <v>165</v>
      </c>
      <c r="H30" s="191"/>
      <c r="I30" s="192"/>
      <c r="J30" s="190" t="s">
        <v>166</v>
      </c>
      <c r="K30" s="191"/>
      <c r="L30" s="192"/>
      <c r="M30" s="190" t="s">
        <v>167</v>
      </c>
      <c r="N30" s="191"/>
      <c r="O30" s="192"/>
      <c r="P30" s="12"/>
      <c r="Q30" s="115"/>
      <c r="R30" s="115"/>
    </row>
    <row r="31" spans="1:19" ht="29.4" thickBot="1" x14ac:dyDescent="0.35">
      <c r="A31" s="33"/>
      <c r="B31" s="57"/>
      <c r="C31" s="46" t="s">
        <v>25</v>
      </c>
      <c r="D31" s="13" t="s">
        <v>81</v>
      </c>
      <c r="E31" s="13" t="s">
        <v>24</v>
      </c>
      <c r="F31" s="18" t="s">
        <v>1</v>
      </c>
      <c r="G31" s="20" t="s">
        <v>105</v>
      </c>
      <c r="H31" s="13" t="s">
        <v>24</v>
      </c>
      <c r="I31" s="14" t="s">
        <v>1</v>
      </c>
      <c r="J31" s="20" t="s">
        <v>81</v>
      </c>
      <c r="K31" s="13" t="s">
        <v>24</v>
      </c>
      <c r="L31" s="14" t="s">
        <v>1</v>
      </c>
      <c r="M31" s="20" t="s">
        <v>81</v>
      </c>
      <c r="N31" s="13" t="s">
        <v>24</v>
      </c>
      <c r="O31" s="14" t="s">
        <v>1</v>
      </c>
      <c r="P31" s="12"/>
      <c r="Q31" s="115"/>
      <c r="R31" s="115"/>
    </row>
    <row r="32" spans="1:19" x14ac:dyDescent="0.3">
      <c r="A32" s="15" t="s">
        <v>19</v>
      </c>
      <c r="B32" s="55" t="s">
        <v>55</v>
      </c>
      <c r="C32" s="82">
        <v>38</v>
      </c>
      <c r="D32" s="84">
        <v>414</v>
      </c>
      <c r="E32" s="84">
        <v>1</v>
      </c>
      <c r="F32" s="60">
        <v>2.4154589371980701E-3</v>
      </c>
      <c r="G32" s="87">
        <v>285</v>
      </c>
      <c r="H32" s="84">
        <v>1</v>
      </c>
      <c r="I32" s="60">
        <v>3.5087719298245602E-3</v>
      </c>
      <c r="J32" s="87">
        <v>128</v>
      </c>
      <c r="K32" s="84">
        <v>0</v>
      </c>
      <c r="L32" s="60">
        <v>0</v>
      </c>
      <c r="M32" s="110">
        <v>1</v>
      </c>
      <c r="N32" s="111">
        <v>0</v>
      </c>
      <c r="O32" s="128">
        <v>0</v>
      </c>
      <c r="P32" s="11"/>
      <c r="Q32" s="115"/>
      <c r="R32" s="115"/>
      <c r="S32" s="10"/>
    </row>
    <row r="33" spans="1:19" x14ac:dyDescent="0.3">
      <c r="A33" s="5" t="s">
        <v>20</v>
      </c>
      <c r="B33" s="55" t="s">
        <v>186</v>
      </c>
      <c r="C33" s="47">
        <v>40</v>
      </c>
      <c r="D33" s="85">
        <v>351</v>
      </c>
      <c r="E33" s="85">
        <v>48</v>
      </c>
      <c r="F33" s="61">
        <v>0.13675213675213699</v>
      </c>
      <c r="G33" s="88">
        <v>194</v>
      </c>
      <c r="H33" s="85">
        <v>34</v>
      </c>
      <c r="I33" s="61">
        <v>0.17525773195876301</v>
      </c>
      <c r="J33" s="88">
        <v>152</v>
      </c>
      <c r="K33" s="85">
        <v>14</v>
      </c>
      <c r="L33" s="61">
        <v>9.2105263157894704E-2</v>
      </c>
      <c r="M33" s="88">
        <v>5</v>
      </c>
      <c r="N33" s="85">
        <v>0</v>
      </c>
      <c r="O33" s="61">
        <v>0</v>
      </c>
      <c r="P33" s="11"/>
      <c r="Q33" s="115"/>
      <c r="R33" s="115"/>
      <c r="S33" s="10"/>
    </row>
    <row r="34" spans="1:19" x14ac:dyDescent="0.3">
      <c r="A34" s="5" t="s">
        <v>140</v>
      </c>
      <c r="B34" s="55" t="s">
        <v>62</v>
      </c>
      <c r="C34" s="131">
        <v>13</v>
      </c>
      <c r="D34" s="90">
        <v>28</v>
      </c>
      <c r="E34" s="90">
        <v>13</v>
      </c>
      <c r="F34" s="130">
        <v>0.46428571428571402</v>
      </c>
      <c r="G34" s="89">
        <v>23</v>
      </c>
      <c r="H34" s="90">
        <v>9</v>
      </c>
      <c r="I34" s="130">
        <v>0.39130434782608697</v>
      </c>
      <c r="J34" s="89">
        <v>5</v>
      </c>
      <c r="K34" s="90">
        <v>4</v>
      </c>
      <c r="L34" s="130">
        <v>0.8</v>
      </c>
      <c r="M34" s="89" t="s">
        <v>180</v>
      </c>
      <c r="N34" s="90" t="s">
        <v>180</v>
      </c>
      <c r="O34" s="91" t="s">
        <v>180</v>
      </c>
      <c r="P34" s="12"/>
      <c r="Q34" s="115"/>
      <c r="R34" s="115"/>
      <c r="S34" s="10"/>
    </row>
    <row r="35" spans="1:19" ht="28.8" x14ac:dyDescent="0.3">
      <c r="A35" s="5" t="s">
        <v>18</v>
      </c>
      <c r="B35" s="55" t="s">
        <v>36</v>
      </c>
      <c r="C35" s="47" t="s">
        <v>180</v>
      </c>
      <c r="D35" s="95" t="s">
        <v>180</v>
      </c>
      <c r="E35" s="95" t="s">
        <v>180</v>
      </c>
      <c r="F35" s="64" t="s">
        <v>180</v>
      </c>
      <c r="G35" s="99" t="s">
        <v>180</v>
      </c>
      <c r="H35" s="100" t="s">
        <v>180</v>
      </c>
      <c r="I35" s="101" t="s">
        <v>180</v>
      </c>
      <c r="J35" s="96" t="s">
        <v>180</v>
      </c>
      <c r="K35" s="95" t="s">
        <v>180</v>
      </c>
      <c r="L35" s="64" t="s">
        <v>180</v>
      </c>
      <c r="M35" s="96" t="s">
        <v>180</v>
      </c>
      <c r="N35" s="95" t="s">
        <v>180</v>
      </c>
      <c r="O35" s="64" t="s">
        <v>180</v>
      </c>
      <c r="P35" s="12"/>
      <c r="Q35" s="115"/>
      <c r="R35" s="115"/>
      <c r="S35" s="10"/>
    </row>
    <row r="36" spans="1:19" ht="58.2" thickBot="1" x14ac:dyDescent="0.35">
      <c r="A36" s="5" t="s">
        <v>21</v>
      </c>
      <c r="B36" s="55" t="s">
        <v>41</v>
      </c>
      <c r="C36" s="49" t="s">
        <v>180</v>
      </c>
      <c r="D36" s="102" t="s">
        <v>180</v>
      </c>
      <c r="E36" s="102" t="s">
        <v>180</v>
      </c>
      <c r="F36" s="67" t="s">
        <v>180</v>
      </c>
      <c r="G36" s="107" t="s">
        <v>180</v>
      </c>
      <c r="H36" s="108" t="s">
        <v>180</v>
      </c>
      <c r="I36" s="113" t="s">
        <v>180</v>
      </c>
      <c r="J36" s="103" t="s">
        <v>180</v>
      </c>
      <c r="K36" s="102" t="s">
        <v>180</v>
      </c>
      <c r="L36" s="67" t="s">
        <v>180</v>
      </c>
      <c r="M36" s="103" t="s">
        <v>180</v>
      </c>
      <c r="N36" s="102" t="s">
        <v>180</v>
      </c>
      <c r="O36" s="67" t="s">
        <v>180</v>
      </c>
      <c r="P36" s="12"/>
      <c r="Q36" s="115"/>
      <c r="R36" s="115"/>
      <c r="S36" s="10"/>
    </row>
    <row r="37" spans="1:19" ht="15" thickBot="1" x14ac:dyDescent="0.35">
      <c r="A37" s="17" t="s">
        <v>11</v>
      </c>
      <c r="B37" s="62"/>
      <c r="C37" s="48"/>
      <c r="D37" s="51">
        <f>SUM(D24:D36)</f>
        <v>7376</v>
      </c>
      <c r="E37" s="51">
        <f>SUM(E24:E36)</f>
        <v>631</v>
      </c>
      <c r="F37" s="83">
        <f>E37/D37</f>
        <v>8.5547722342733196E-2</v>
      </c>
      <c r="G37" s="51">
        <f>SUM(G24:G36)</f>
        <v>4600</v>
      </c>
      <c r="H37" s="51">
        <f>SUM(H24:H36)</f>
        <v>305</v>
      </c>
      <c r="I37" s="83">
        <f>H37/G37</f>
        <v>6.6304347826086962E-2</v>
      </c>
      <c r="J37" s="51">
        <f>SUM(J24:J36)</f>
        <v>2333</v>
      </c>
      <c r="K37" s="51">
        <f>SUM(K24:K36)</f>
        <v>270</v>
      </c>
      <c r="L37" s="83">
        <f>K37/J37</f>
        <v>0.11573081868838406</v>
      </c>
      <c r="M37" s="51">
        <f>SUM(M24:M36)</f>
        <v>443</v>
      </c>
      <c r="N37" s="51">
        <f>SUM(N24:N36)</f>
        <v>56</v>
      </c>
      <c r="O37" s="83">
        <f>N37/M37</f>
        <v>0.12641083521444696</v>
      </c>
      <c r="P37" s="12"/>
      <c r="Q37" s="115"/>
      <c r="R37" s="115"/>
    </row>
    <row r="38" spans="1:19" x14ac:dyDescent="0.3">
      <c r="A38" s="5" t="s">
        <v>141</v>
      </c>
      <c r="B38" s="55" t="s">
        <v>121</v>
      </c>
      <c r="C38" s="104">
        <v>0</v>
      </c>
      <c r="D38" s="93">
        <v>127</v>
      </c>
      <c r="E38" s="84">
        <v>1</v>
      </c>
      <c r="F38" s="105">
        <v>7.8740157480314994E-3</v>
      </c>
      <c r="G38" s="116" t="s">
        <v>257</v>
      </c>
      <c r="H38" s="117" t="s">
        <v>257</v>
      </c>
      <c r="I38" s="118" t="s">
        <v>257</v>
      </c>
      <c r="J38" s="171">
        <v>127</v>
      </c>
      <c r="K38" s="172">
        <v>1</v>
      </c>
      <c r="L38" s="173">
        <v>7.8740157480314994E-3</v>
      </c>
      <c r="M38" s="116" t="s">
        <v>257</v>
      </c>
      <c r="N38" s="117" t="s">
        <v>257</v>
      </c>
      <c r="O38" s="118" t="s">
        <v>257</v>
      </c>
      <c r="P38" s="12"/>
      <c r="Q38" s="115"/>
      <c r="R38" s="115"/>
    </row>
    <row r="39" spans="1:19" x14ac:dyDescent="0.3">
      <c r="A39" s="5" t="s">
        <v>142</v>
      </c>
      <c r="B39" s="55" t="s">
        <v>122</v>
      </c>
      <c r="C39" s="50">
        <v>1048</v>
      </c>
      <c r="D39" s="50">
        <v>2959</v>
      </c>
      <c r="E39" s="85">
        <v>28</v>
      </c>
      <c r="F39" s="106">
        <v>9.4626563028049997E-3</v>
      </c>
      <c r="G39" s="88">
        <v>377</v>
      </c>
      <c r="H39" s="85">
        <v>2</v>
      </c>
      <c r="I39" s="61">
        <v>5.3050397877984099E-3</v>
      </c>
      <c r="J39">
        <v>1450</v>
      </c>
      <c r="K39" s="85">
        <v>17</v>
      </c>
      <c r="L39" s="61">
        <v>1.17241379310345E-2</v>
      </c>
      <c r="M39" s="50">
        <v>1132</v>
      </c>
      <c r="N39" s="85">
        <v>9</v>
      </c>
      <c r="O39" s="61">
        <v>7.95053003533569E-3</v>
      </c>
      <c r="P39" s="12"/>
      <c r="Q39" s="115"/>
      <c r="R39" s="115"/>
    </row>
    <row r="40" spans="1:19" x14ac:dyDescent="0.3">
      <c r="A40" s="5" t="s">
        <v>144</v>
      </c>
      <c r="B40" s="55" t="s">
        <v>248</v>
      </c>
      <c r="C40" s="47">
        <v>248</v>
      </c>
      <c r="D40" s="95">
        <v>384</v>
      </c>
      <c r="E40" s="85">
        <v>2</v>
      </c>
      <c r="F40" s="106">
        <v>5.2083333333333296E-3</v>
      </c>
      <c r="G40" s="88">
        <v>25</v>
      </c>
      <c r="H40" s="85">
        <v>0</v>
      </c>
      <c r="I40" s="61">
        <v>0</v>
      </c>
      <c r="J40">
        <v>207</v>
      </c>
      <c r="K40" s="85">
        <v>2</v>
      </c>
      <c r="L40" s="61">
        <v>9.6618357487922701E-3</v>
      </c>
      <c r="M40" s="88">
        <v>152</v>
      </c>
      <c r="N40" s="85">
        <v>0</v>
      </c>
      <c r="O40" s="61">
        <v>0</v>
      </c>
      <c r="Q40" s="115"/>
      <c r="R40" s="115"/>
    </row>
    <row r="41" spans="1:19" x14ac:dyDescent="0.3">
      <c r="A41" s="5" t="s">
        <v>145</v>
      </c>
      <c r="B41" s="55" t="s">
        <v>123</v>
      </c>
      <c r="C41" s="47">
        <v>393</v>
      </c>
      <c r="D41" s="170">
        <v>1016</v>
      </c>
      <c r="E41" s="85">
        <v>17</v>
      </c>
      <c r="F41" s="106">
        <v>1.6732283464566899E-2</v>
      </c>
      <c r="G41" s="88">
        <v>437</v>
      </c>
      <c r="H41" s="85">
        <v>9</v>
      </c>
      <c r="I41" s="61">
        <v>2.0594965675057201E-2</v>
      </c>
      <c r="J41" s="88">
        <v>223</v>
      </c>
      <c r="K41" s="85">
        <v>4</v>
      </c>
      <c r="L41" s="61">
        <v>1.79372197309417E-2</v>
      </c>
      <c r="M41" s="88">
        <v>356</v>
      </c>
      <c r="N41" s="85">
        <v>4</v>
      </c>
      <c r="O41" s="61">
        <v>1.1235955056179799E-2</v>
      </c>
      <c r="Q41" s="115"/>
      <c r="R41" s="115"/>
    </row>
    <row r="42" spans="1:19" ht="29.4" thickBot="1" x14ac:dyDescent="0.35">
      <c r="A42" s="5" t="s">
        <v>143</v>
      </c>
      <c r="B42" s="55" t="s">
        <v>249</v>
      </c>
      <c r="C42" s="37">
        <v>73</v>
      </c>
      <c r="D42" s="114">
        <v>353</v>
      </c>
      <c r="E42" s="114">
        <v>23</v>
      </c>
      <c r="F42" s="120">
        <v>6.5155807365439106E-2</v>
      </c>
      <c r="G42" s="103">
        <v>276</v>
      </c>
      <c r="H42" s="102">
        <v>17</v>
      </c>
      <c r="I42" s="67">
        <v>6.15942028985507E-2</v>
      </c>
      <c r="J42" s="103">
        <v>44</v>
      </c>
      <c r="K42" s="102">
        <v>5</v>
      </c>
      <c r="L42" s="67">
        <v>0.11363636363636399</v>
      </c>
      <c r="M42" s="103">
        <v>33</v>
      </c>
      <c r="N42" s="102">
        <v>1</v>
      </c>
      <c r="O42" s="67">
        <v>3.03030303030303E-2</v>
      </c>
      <c r="Q42" s="115"/>
      <c r="R42" s="115"/>
    </row>
    <row r="43" spans="1:19" ht="15" thickBot="1" x14ac:dyDescent="0.35">
      <c r="A43" s="17" t="s">
        <v>12</v>
      </c>
      <c r="B43" s="62"/>
      <c r="C43" s="174"/>
      <c r="D43" s="177">
        <f>SUM(D38:D42)</f>
        <v>4839</v>
      </c>
      <c r="E43" s="178">
        <f>SUM(E38:E42)</f>
        <v>71</v>
      </c>
      <c r="F43" s="179">
        <f>E43/D43</f>
        <v>1.4672452986154164E-2</v>
      </c>
      <c r="G43" s="177">
        <f>SUM(G38:G42)</f>
        <v>1115</v>
      </c>
      <c r="H43" s="178">
        <f>SUM(H38:H42)</f>
        <v>28</v>
      </c>
      <c r="I43" s="179">
        <f>H43/G43</f>
        <v>2.5112107623318385E-2</v>
      </c>
      <c r="J43" s="177">
        <f>SUM(J38:J42)</f>
        <v>2051</v>
      </c>
      <c r="K43" s="178">
        <f>SUM(K38:K42)</f>
        <v>29</v>
      </c>
      <c r="L43" s="179">
        <f>K43/J43</f>
        <v>1.4139444173573866E-2</v>
      </c>
      <c r="M43" s="177">
        <f>SUM(M38:M42)</f>
        <v>1673</v>
      </c>
      <c r="N43" s="178">
        <f>SUM(N38:N42)</f>
        <v>14</v>
      </c>
      <c r="O43" s="179">
        <f>N43/M43</f>
        <v>8.368200836820083E-3</v>
      </c>
      <c r="Q43" s="115"/>
      <c r="R43" s="115"/>
    </row>
    <row r="44" spans="1:19" x14ac:dyDescent="0.3">
      <c r="A44" s="5" t="s">
        <v>8</v>
      </c>
      <c r="B44" s="133" t="s">
        <v>131</v>
      </c>
      <c r="C44" s="82" t="s">
        <v>180</v>
      </c>
      <c r="D44" s="175" t="s">
        <v>180</v>
      </c>
      <c r="E44" s="175" t="s">
        <v>180</v>
      </c>
      <c r="F44" s="176" t="s">
        <v>180</v>
      </c>
      <c r="G44" s="87" t="s">
        <v>180</v>
      </c>
      <c r="H44" s="84" t="s">
        <v>180</v>
      </c>
      <c r="I44" s="60" t="s">
        <v>180</v>
      </c>
      <c r="J44" s="87" t="s">
        <v>180</v>
      </c>
      <c r="K44" s="84" t="s">
        <v>180</v>
      </c>
      <c r="L44" s="60" t="s">
        <v>180</v>
      </c>
      <c r="M44" s="87" t="s">
        <v>180</v>
      </c>
      <c r="N44" s="84" t="s">
        <v>180</v>
      </c>
      <c r="O44" s="60" t="s">
        <v>180</v>
      </c>
      <c r="Q44" s="115"/>
      <c r="R44" s="115"/>
    </row>
    <row r="45" spans="1:19" x14ac:dyDescent="0.3">
      <c r="A45" s="5" t="s">
        <v>7</v>
      </c>
      <c r="B45" s="133" t="s">
        <v>132</v>
      </c>
      <c r="C45" s="47" t="s">
        <v>180</v>
      </c>
      <c r="D45" s="85" t="s">
        <v>180</v>
      </c>
      <c r="E45" s="85" t="s">
        <v>180</v>
      </c>
      <c r="F45" s="106" t="s">
        <v>180</v>
      </c>
      <c r="G45" s="88" t="s">
        <v>180</v>
      </c>
      <c r="H45" s="85" t="s">
        <v>180</v>
      </c>
      <c r="I45" s="61" t="s">
        <v>180</v>
      </c>
      <c r="J45" s="88" t="s">
        <v>180</v>
      </c>
      <c r="K45" s="85" t="s">
        <v>180</v>
      </c>
      <c r="L45" s="61" t="s">
        <v>180</v>
      </c>
      <c r="M45" s="88" t="s">
        <v>180</v>
      </c>
      <c r="N45" s="85" t="s">
        <v>180</v>
      </c>
      <c r="O45" s="61" t="s">
        <v>180</v>
      </c>
      <c r="Q45" s="115"/>
      <c r="R45" s="115"/>
    </row>
    <row r="46" spans="1:19" x14ac:dyDescent="0.3">
      <c r="A46" s="5" t="s">
        <v>9</v>
      </c>
      <c r="B46" s="133" t="s">
        <v>133</v>
      </c>
      <c r="C46" s="143" t="s">
        <v>180</v>
      </c>
      <c r="D46" s="137" t="s">
        <v>180</v>
      </c>
      <c r="E46" s="137" t="s">
        <v>180</v>
      </c>
      <c r="F46" s="147" t="s">
        <v>180</v>
      </c>
      <c r="G46" s="148" t="s">
        <v>180</v>
      </c>
      <c r="H46" s="149" t="s">
        <v>180</v>
      </c>
      <c r="I46" s="150" t="s">
        <v>180</v>
      </c>
      <c r="J46" s="148" t="s">
        <v>180</v>
      </c>
      <c r="K46" s="149" t="s">
        <v>180</v>
      </c>
      <c r="L46" s="138" t="s">
        <v>180</v>
      </c>
      <c r="M46" s="148" t="s">
        <v>180</v>
      </c>
      <c r="N46" s="149" t="s">
        <v>180</v>
      </c>
      <c r="O46" s="150" t="s">
        <v>180</v>
      </c>
      <c r="Q46" s="115"/>
      <c r="R46" s="115"/>
    </row>
    <row r="47" spans="1:19" x14ac:dyDescent="0.3">
      <c r="A47" s="5" t="s">
        <v>9</v>
      </c>
      <c r="B47" s="133" t="s">
        <v>243</v>
      </c>
      <c r="C47" s="144">
        <v>186</v>
      </c>
      <c r="D47" s="167">
        <v>1603</v>
      </c>
      <c r="E47" s="146">
        <v>330</v>
      </c>
      <c r="F47" s="152">
        <v>0.205864004990643</v>
      </c>
      <c r="G47" s="153">
        <v>379</v>
      </c>
      <c r="H47" s="154">
        <v>74</v>
      </c>
      <c r="I47" s="155">
        <v>0.195250659630607</v>
      </c>
      <c r="J47" s="168">
        <v>1098</v>
      </c>
      <c r="K47" s="156">
        <v>245</v>
      </c>
      <c r="L47" s="155">
        <v>0.223132969034608</v>
      </c>
      <c r="M47" s="153">
        <v>126</v>
      </c>
      <c r="N47" s="156">
        <v>11</v>
      </c>
      <c r="O47" s="157">
        <v>8.7301587301587297E-2</v>
      </c>
      <c r="Q47" s="115"/>
      <c r="R47" s="115"/>
    </row>
    <row r="48" spans="1:19" ht="15" thickBot="1" x14ac:dyDescent="0.35">
      <c r="A48" s="5" t="s">
        <v>254</v>
      </c>
      <c r="B48" s="133" t="s">
        <v>244</v>
      </c>
      <c r="C48" s="139">
        <v>58</v>
      </c>
      <c r="D48" s="145">
        <v>562</v>
      </c>
      <c r="E48" s="145">
        <v>41</v>
      </c>
      <c r="F48" s="151">
        <v>7.2953736654804299E-2</v>
      </c>
      <c r="G48" s="141">
        <v>355</v>
      </c>
      <c r="H48" s="145">
        <v>21</v>
      </c>
      <c r="I48" s="142">
        <v>5.91549295774648E-2</v>
      </c>
      <c r="J48" s="141">
        <v>201</v>
      </c>
      <c r="K48" s="140">
        <v>19</v>
      </c>
      <c r="L48" s="142">
        <v>9.4527363184079602E-2</v>
      </c>
      <c r="M48" s="141">
        <v>6</v>
      </c>
      <c r="N48" s="140">
        <v>1</v>
      </c>
      <c r="O48" s="151">
        <v>0.16666666666666699</v>
      </c>
      <c r="Q48" s="115"/>
      <c r="R48" s="115"/>
    </row>
    <row r="49" spans="1:18" ht="15" thickBot="1" x14ac:dyDescent="0.35">
      <c r="A49" s="17" t="s">
        <v>16</v>
      </c>
      <c r="B49" s="62"/>
      <c r="C49" s="48"/>
      <c r="D49" s="41">
        <f>SUM(D44:D48)</f>
        <v>2165</v>
      </c>
      <c r="E49" s="41">
        <f>SUM(E44:E48)</f>
        <v>371</v>
      </c>
      <c r="F49" s="70">
        <f>E49/D49</f>
        <v>0.17136258660508083</v>
      </c>
      <c r="G49" s="183">
        <f>SUM(G44:G48)</f>
        <v>734</v>
      </c>
      <c r="H49" s="41">
        <f>SUM(H44:H48)</f>
        <v>95</v>
      </c>
      <c r="I49" s="181">
        <f>H49/G49</f>
        <v>0.12942779291553133</v>
      </c>
      <c r="J49" s="182">
        <f>SUM(J44:J48)</f>
        <v>1299</v>
      </c>
      <c r="K49" s="41">
        <f>SUM(K44:K48)</f>
        <v>264</v>
      </c>
      <c r="L49" s="181">
        <f>K49/J49</f>
        <v>0.20323325635103925</v>
      </c>
      <c r="M49" s="182">
        <f>SUM(M44:M48)</f>
        <v>132</v>
      </c>
      <c r="N49" s="41">
        <f>SUM(N44:N48)</f>
        <v>12</v>
      </c>
      <c r="O49" s="181">
        <f>N49/M49</f>
        <v>9.0909090909090912E-2</v>
      </c>
      <c r="P49" s="8"/>
      <c r="Q49" s="115"/>
      <c r="R49" s="115"/>
    </row>
    <row r="50" spans="1:18" ht="15" thickBot="1" x14ac:dyDescent="0.35">
      <c r="A50" s="16" t="s">
        <v>130</v>
      </c>
      <c r="B50" s="55" t="s">
        <v>129</v>
      </c>
      <c r="C50" s="44">
        <v>65</v>
      </c>
      <c r="D50" s="41">
        <v>165</v>
      </c>
      <c r="E50" s="41">
        <v>2</v>
      </c>
      <c r="F50" s="70">
        <v>1.21212121212121E-2</v>
      </c>
      <c r="G50" s="22">
        <v>3</v>
      </c>
      <c r="H50" s="38">
        <v>0</v>
      </c>
      <c r="I50" s="21">
        <v>0</v>
      </c>
      <c r="J50" s="22">
        <v>47</v>
      </c>
      <c r="K50" s="38">
        <v>1</v>
      </c>
      <c r="L50" s="21">
        <v>2.1276595744680899E-2</v>
      </c>
      <c r="M50" s="22">
        <v>115</v>
      </c>
      <c r="N50" s="23">
        <v>1</v>
      </c>
      <c r="O50" s="21">
        <v>8.6956521739130401E-3</v>
      </c>
      <c r="Q50" s="115"/>
      <c r="R50" s="115"/>
    </row>
    <row r="51" spans="1:18" ht="15" thickBot="1" x14ac:dyDescent="0.35">
      <c r="A51" s="36" t="s">
        <v>17</v>
      </c>
      <c r="B51" s="62"/>
      <c r="C51" s="48"/>
      <c r="D51" s="41">
        <f>SUM(D50)</f>
        <v>165</v>
      </c>
      <c r="E51" s="41">
        <f>SUM(E50)</f>
        <v>2</v>
      </c>
      <c r="F51" s="70">
        <f>E51/D51</f>
        <v>1.2121212121212121E-2</v>
      </c>
      <c r="G51" s="183">
        <f>SUM(G50)</f>
        <v>3</v>
      </c>
      <c r="H51" s="180">
        <f>SUM(H50)</f>
        <v>0</v>
      </c>
      <c r="I51" s="181">
        <f>H51/G51</f>
        <v>0</v>
      </c>
      <c r="J51" s="182">
        <f>SUM(J50)</f>
        <v>47</v>
      </c>
      <c r="K51" s="41">
        <f>SUM(K50)</f>
        <v>1</v>
      </c>
      <c r="L51" s="70">
        <f>K51/J51</f>
        <v>2.1276595744680851E-2</v>
      </c>
      <c r="M51" s="183">
        <f>SUM(M50)</f>
        <v>115</v>
      </c>
      <c r="N51" s="41">
        <f>SUM(N50)</f>
        <v>1</v>
      </c>
      <c r="O51" s="181">
        <f>N51/M51</f>
        <v>8.6956521739130436E-3</v>
      </c>
      <c r="Q51" s="115"/>
      <c r="R51" s="115"/>
    </row>
    <row r="52" spans="1:18" ht="90.75" customHeight="1" x14ac:dyDescent="0.3">
      <c r="A52" s="186" t="s">
        <v>258</v>
      </c>
      <c r="B52" s="186"/>
      <c r="C52" s="186"/>
      <c r="D52" s="186"/>
      <c r="E52" s="186"/>
      <c r="F52" s="186"/>
      <c r="G52" s="186"/>
      <c r="H52" s="186"/>
      <c r="I52" s="186"/>
      <c r="J52" s="186"/>
      <c r="K52" s="186"/>
      <c r="L52" s="186"/>
      <c r="M52" s="186"/>
      <c r="N52" s="186"/>
      <c r="O52" s="186"/>
      <c r="Q52" s="115"/>
      <c r="R52" s="115"/>
    </row>
    <row r="53" spans="1:18" ht="17.399999999999999" x14ac:dyDescent="0.3">
      <c r="A53" s="2" t="s">
        <v>4</v>
      </c>
      <c r="B53" s="2"/>
      <c r="K53" s="45"/>
      <c r="O53" s="45"/>
      <c r="Q53" s="115"/>
      <c r="R53" s="115"/>
    </row>
    <row r="54" spans="1:18" ht="18" thickBot="1" x14ac:dyDescent="0.35">
      <c r="A54" s="2"/>
      <c r="B54" s="2"/>
      <c r="Q54" s="115"/>
      <c r="R54" s="115"/>
    </row>
    <row r="55" spans="1:18" x14ac:dyDescent="0.3">
      <c r="A55" s="31" t="s">
        <v>3</v>
      </c>
      <c r="B55" s="58" t="s">
        <v>33</v>
      </c>
      <c r="C55" s="188" t="s">
        <v>27</v>
      </c>
      <c r="D55" s="188"/>
      <c r="E55" s="188"/>
      <c r="F55" s="188"/>
      <c r="G55" s="188"/>
      <c r="H55" s="188"/>
      <c r="I55" s="188"/>
      <c r="J55" s="188"/>
      <c r="K55" s="188"/>
      <c r="L55" s="188"/>
      <c r="M55" s="188"/>
      <c r="N55" s="188"/>
      <c r="O55" s="193"/>
      <c r="Q55" s="115"/>
      <c r="R55" s="115"/>
    </row>
    <row r="56" spans="1:18" ht="14.55" customHeight="1" x14ac:dyDescent="0.3">
      <c r="A56" s="32"/>
      <c r="B56" s="56"/>
      <c r="C56" s="190" t="s">
        <v>26</v>
      </c>
      <c r="D56" s="191"/>
      <c r="E56" s="191"/>
      <c r="F56" s="192"/>
      <c r="G56" s="191" t="s">
        <v>165</v>
      </c>
      <c r="H56" s="191"/>
      <c r="I56" s="192"/>
      <c r="J56" s="190" t="s">
        <v>166</v>
      </c>
      <c r="K56" s="191"/>
      <c r="L56" s="192"/>
      <c r="M56" s="190" t="s">
        <v>167</v>
      </c>
      <c r="N56" s="191"/>
      <c r="O56" s="192"/>
      <c r="Q56" s="115"/>
      <c r="R56" s="115"/>
    </row>
    <row r="57" spans="1:18" ht="29.4" thickBot="1" x14ac:dyDescent="0.35">
      <c r="A57" s="33"/>
      <c r="B57" s="57"/>
      <c r="C57" s="46" t="s">
        <v>25</v>
      </c>
      <c r="D57" s="13" t="s">
        <v>81</v>
      </c>
      <c r="E57" s="13" t="s">
        <v>24</v>
      </c>
      <c r="F57" s="14" t="s">
        <v>1</v>
      </c>
      <c r="G57" s="19" t="s">
        <v>105</v>
      </c>
      <c r="H57" s="13" t="s">
        <v>24</v>
      </c>
      <c r="I57" s="14" t="s">
        <v>1</v>
      </c>
      <c r="J57" s="19" t="s">
        <v>81</v>
      </c>
      <c r="K57" s="13" t="s">
        <v>24</v>
      </c>
      <c r="L57" s="14" t="s">
        <v>1</v>
      </c>
      <c r="M57" s="20" t="s">
        <v>81</v>
      </c>
      <c r="N57" s="13" t="s">
        <v>24</v>
      </c>
      <c r="O57" s="14" t="s">
        <v>1</v>
      </c>
      <c r="Q57" s="115"/>
      <c r="R57" s="115"/>
    </row>
    <row r="58" spans="1:18" ht="29.4" thickBot="1" x14ac:dyDescent="0.35">
      <c r="A58" s="5" t="s">
        <v>164</v>
      </c>
      <c r="B58" s="133" t="s">
        <v>75</v>
      </c>
      <c r="C58" s="185">
        <v>13</v>
      </c>
      <c r="D58" s="93">
        <v>93</v>
      </c>
      <c r="E58" s="93">
        <v>4</v>
      </c>
      <c r="F58" s="66">
        <v>4.3010752688171998E-2</v>
      </c>
      <c r="G58" s="94">
        <v>56</v>
      </c>
      <c r="H58" s="93">
        <v>1</v>
      </c>
      <c r="I58" s="66">
        <v>1.7857142857142901E-2</v>
      </c>
      <c r="J58" s="94">
        <v>28</v>
      </c>
      <c r="K58" s="93">
        <v>1</v>
      </c>
      <c r="L58" s="66">
        <v>3.5714285714285698E-2</v>
      </c>
      <c r="M58" s="94">
        <v>9</v>
      </c>
      <c r="N58" s="93">
        <v>2</v>
      </c>
      <c r="O58" s="66">
        <v>0.22222222222222199</v>
      </c>
      <c r="Q58" s="115"/>
      <c r="R58" s="115"/>
    </row>
    <row r="59" spans="1:18" ht="29.4" thickBot="1" x14ac:dyDescent="0.35">
      <c r="A59" s="5" t="s">
        <v>171</v>
      </c>
      <c r="B59" s="134" t="s">
        <v>189</v>
      </c>
      <c r="C59" s="184">
        <v>30</v>
      </c>
      <c r="D59" s="95">
        <v>219</v>
      </c>
      <c r="E59" s="95">
        <v>32</v>
      </c>
      <c r="F59" s="64">
        <v>0.14611872146118701</v>
      </c>
      <c r="G59" s="96">
        <v>51</v>
      </c>
      <c r="H59" s="95">
        <v>0</v>
      </c>
      <c r="I59" s="64">
        <v>0</v>
      </c>
      <c r="J59" s="96">
        <v>115</v>
      </c>
      <c r="K59" s="95">
        <v>21</v>
      </c>
      <c r="L59" s="64">
        <v>0.182608695652174</v>
      </c>
      <c r="M59" s="99">
        <v>53</v>
      </c>
      <c r="N59" s="100">
        <v>11</v>
      </c>
      <c r="O59" s="162">
        <v>0.20754716981132099</v>
      </c>
      <c r="Q59" s="115"/>
      <c r="R59" s="115"/>
    </row>
    <row r="60" spans="1:18" ht="29.4" thickBot="1" x14ac:dyDescent="0.35">
      <c r="A60" s="42" t="s">
        <v>172</v>
      </c>
      <c r="B60" s="135" t="s">
        <v>179</v>
      </c>
      <c r="C60" s="71">
        <v>8</v>
      </c>
      <c r="D60" s="102">
        <v>40</v>
      </c>
      <c r="E60" s="102">
        <v>15</v>
      </c>
      <c r="F60" s="67">
        <v>0.375</v>
      </c>
      <c r="G60" s="107">
        <v>12</v>
      </c>
      <c r="H60" s="108">
        <v>4</v>
      </c>
      <c r="I60" s="127">
        <v>0.33333333333333298</v>
      </c>
      <c r="J60" s="103">
        <v>28</v>
      </c>
      <c r="K60" s="102">
        <v>11</v>
      </c>
      <c r="L60" s="67">
        <v>0.39285714285714302</v>
      </c>
      <c r="M60" s="107" t="s">
        <v>180</v>
      </c>
      <c r="N60" s="108" t="s">
        <v>180</v>
      </c>
      <c r="O60" s="127" t="s">
        <v>180</v>
      </c>
      <c r="Q60" s="115"/>
      <c r="R60" s="115"/>
    </row>
    <row r="61" spans="1:18" ht="15" thickBot="1" x14ac:dyDescent="0.35">
      <c r="A61" s="17" t="s">
        <v>10</v>
      </c>
      <c r="B61" s="62"/>
      <c r="C61" s="80"/>
      <c r="D61" s="23">
        <f>SUM(D58:D60)</f>
        <v>352</v>
      </c>
      <c r="E61" s="160">
        <f>SUM(E58:E60)</f>
        <v>51</v>
      </c>
      <c r="F61" s="159">
        <f>E61/D61</f>
        <v>0.14488636363636365</v>
      </c>
      <c r="G61" s="23">
        <f>SUM(G58:G60)</f>
        <v>119</v>
      </c>
      <c r="H61" s="160">
        <f>SUM(H58:H60)</f>
        <v>5</v>
      </c>
      <c r="I61" s="159">
        <f>H61/G61</f>
        <v>4.2016806722689079E-2</v>
      </c>
      <c r="J61" s="23">
        <f>SUM(J58:J60)</f>
        <v>171</v>
      </c>
      <c r="K61" s="160">
        <f>SUM(K58:K60)</f>
        <v>33</v>
      </c>
      <c r="L61" s="159">
        <f>K61/J61</f>
        <v>0.19298245614035087</v>
      </c>
      <c r="M61" s="23">
        <f>SUM(M58:M60)</f>
        <v>62</v>
      </c>
      <c r="N61" s="160">
        <f>SUM(N58:N60)</f>
        <v>13</v>
      </c>
      <c r="O61" s="159">
        <f>N61/M61</f>
        <v>0.20967741935483872</v>
      </c>
      <c r="Q61" s="115"/>
      <c r="R61" s="115"/>
    </row>
    <row r="62" spans="1:18" ht="28.8" x14ac:dyDescent="0.3">
      <c r="A62" s="5" t="s">
        <v>175</v>
      </c>
      <c r="B62" s="136" t="s">
        <v>78</v>
      </c>
      <c r="C62" s="121" t="s">
        <v>180</v>
      </c>
      <c r="D62" s="122" t="s">
        <v>180</v>
      </c>
      <c r="E62" s="122" t="s">
        <v>180</v>
      </c>
      <c r="F62" s="129" t="s">
        <v>180</v>
      </c>
      <c r="G62" s="121" t="s">
        <v>180</v>
      </c>
      <c r="H62" s="122" t="s">
        <v>180</v>
      </c>
      <c r="I62" s="129" t="s">
        <v>180</v>
      </c>
      <c r="J62" s="121" t="s">
        <v>180</v>
      </c>
      <c r="K62" s="122" t="s">
        <v>180</v>
      </c>
      <c r="L62" s="129" t="s">
        <v>180</v>
      </c>
      <c r="M62" s="121" t="s">
        <v>180</v>
      </c>
      <c r="N62" s="122" t="s">
        <v>180</v>
      </c>
      <c r="O62" s="123" t="s">
        <v>180</v>
      </c>
      <c r="Q62" s="115"/>
      <c r="R62" s="115"/>
    </row>
    <row r="63" spans="1:18" ht="29.4" thickBot="1" x14ac:dyDescent="0.35">
      <c r="A63" s="5" t="s">
        <v>178</v>
      </c>
      <c r="B63" s="134" t="s">
        <v>188</v>
      </c>
      <c r="C63" s="71">
        <v>5</v>
      </c>
      <c r="D63" s="102">
        <v>54</v>
      </c>
      <c r="E63" s="102">
        <v>2</v>
      </c>
      <c r="F63" s="67">
        <v>3.7037037037037E-2</v>
      </c>
      <c r="G63" s="107">
        <v>41</v>
      </c>
      <c r="H63" s="108">
        <v>2</v>
      </c>
      <c r="I63" s="127">
        <v>4.8780487804878099E-2</v>
      </c>
      <c r="J63" s="103">
        <v>13</v>
      </c>
      <c r="K63" s="102">
        <v>0</v>
      </c>
      <c r="L63" s="67">
        <v>0</v>
      </c>
      <c r="M63" s="107" t="s">
        <v>180</v>
      </c>
      <c r="N63" s="108" t="s">
        <v>180</v>
      </c>
      <c r="O63" s="127" t="s">
        <v>180</v>
      </c>
      <c r="Q63" s="115"/>
      <c r="R63" s="115"/>
    </row>
    <row r="64" spans="1:18" ht="15" thickBot="1" x14ac:dyDescent="0.35">
      <c r="A64" s="17" t="s">
        <v>11</v>
      </c>
      <c r="B64" s="62"/>
      <c r="C64" s="80"/>
      <c r="D64" s="23">
        <f>SUM(D62:D63)</f>
        <v>54</v>
      </c>
      <c r="E64" s="160">
        <f>SUM(E62:E63)</f>
        <v>2</v>
      </c>
      <c r="F64" s="159">
        <f>E64/D64</f>
        <v>3.7037037037037035E-2</v>
      </c>
      <c r="G64" s="23">
        <f>SUM(G62:G63)</f>
        <v>41</v>
      </c>
      <c r="H64" s="160">
        <f>SUM(H62:H63)</f>
        <v>2</v>
      </c>
      <c r="I64" s="159">
        <f>H64/G64</f>
        <v>4.878048780487805E-2</v>
      </c>
      <c r="J64" s="23">
        <f>SUM(J62:J63)</f>
        <v>13</v>
      </c>
      <c r="K64" s="160">
        <f>SUM(K62:K63)</f>
        <v>0</v>
      </c>
      <c r="L64" s="159">
        <f>K64/J64</f>
        <v>0</v>
      </c>
      <c r="M64" s="169" t="s">
        <v>180</v>
      </c>
      <c r="N64" s="160" t="s">
        <v>180</v>
      </c>
      <c r="O64" s="161" t="s">
        <v>180</v>
      </c>
      <c r="Q64" s="115"/>
      <c r="R64" s="115"/>
    </row>
    <row r="65" spans="1:18" ht="43.2" x14ac:dyDescent="0.3">
      <c r="A65" s="5" t="s">
        <v>109</v>
      </c>
      <c r="B65" s="55" t="s">
        <v>98</v>
      </c>
      <c r="C65" s="82">
        <v>2</v>
      </c>
      <c r="D65" s="93">
        <v>20</v>
      </c>
      <c r="E65" s="93">
        <v>0</v>
      </c>
      <c r="F65" s="66">
        <v>0</v>
      </c>
      <c r="G65" s="121" t="s">
        <v>257</v>
      </c>
      <c r="H65" s="122" t="s">
        <v>257</v>
      </c>
      <c r="I65" s="123" t="s">
        <v>257</v>
      </c>
      <c r="J65" s="94">
        <v>20</v>
      </c>
      <c r="K65" s="93">
        <v>0</v>
      </c>
      <c r="L65" s="66">
        <v>0</v>
      </c>
      <c r="M65" s="121" t="s">
        <v>257</v>
      </c>
      <c r="N65" s="122" t="s">
        <v>257</v>
      </c>
      <c r="O65" s="123" t="s">
        <v>257</v>
      </c>
      <c r="Q65" s="115"/>
      <c r="R65" s="115"/>
    </row>
    <row r="66" spans="1:18" ht="43.2" x14ac:dyDescent="0.3">
      <c r="A66" s="5" t="s">
        <v>110</v>
      </c>
      <c r="B66" s="55" t="s">
        <v>100</v>
      </c>
      <c r="C66" s="99">
        <v>1</v>
      </c>
      <c r="D66" s="100">
        <v>7</v>
      </c>
      <c r="E66" s="100">
        <v>1</v>
      </c>
      <c r="F66" s="162">
        <v>0.14285714285714299</v>
      </c>
      <c r="G66" s="99" t="s">
        <v>180</v>
      </c>
      <c r="H66" s="100" t="s">
        <v>180</v>
      </c>
      <c r="I66" s="162" t="s">
        <v>180</v>
      </c>
      <c r="J66" s="99">
        <v>7</v>
      </c>
      <c r="K66" s="100">
        <v>1</v>
      </c>
      <c r="L66" s="162">
        <v>0.14285714285714299</v>
      </c>
      <c r="M66" s="99" t="s">
        <v>180</v>
      </c>
      <c r="N66" s="100" t="s">
        <v>180</v>
      </c>
      <c r="O66" s="101" t="s">
        <v>180</v>
      </c>
      <c r="Q66" s="115"/>
      <c r="R66" s="115"/>
    </row>
    <row r="67" spans="1:18" ht="43.2" x14ac:dyDescent="0.3">
      <c r="A67" s="42" t="s">
        <v>173</v>
      </c>
      <c r="B67" s="55" t="s">
        <v>101</v>
      </c>
      <c r="C67" s="47">
        <v>14</v>
      </c>
      <c r="D67" s="95">
        <v>102</v>
      </c>
      <c r="E67" s="95">
        <v>3</v>
      </c>
      <c r="F67" s="64">
        <v>2.9411764705882401E-2</v>
      </c>
      <c r="G67" s="96">
        <v>38</v>
      </c>
      <c r="H67" s="95">
        <v>0</v>
      </c>
      <c r="I67" s="64">
        <v>0</v>
      </c>
      <c r="J67" s="96">
        <v>52</v>
      </c>
      <c r="K67" s="95">
        <v>3</v>
      </c>
      <c r="L67" s="64">
        <v>5.7692307692307702E-2</v>
      </c>
      <c r="M67" s="96">
        <v>12</v>
      </c>
      <c r="N67" s="95">
        <v>0</v>
      </c>
      <c r="O67" s="64">
        <v>0</v>
      </c>
      <c r="Q67" s="115"/>
      <c r="R67" s="115"/>
    </row>
    <row r="68" spans="1:18" ht="15" thickBot="1" x14ac:dyDescent="0.35">
      <c r="A68" s="5" t="s">
        <v>108</v>
      </c>
      <c r="B68" s="55" t="s">
        <v>103</v>
      </c>
      <c r="C68" s="107"/>
      <c r="D68" s="108"/>
      <c r="E68" s="108"/>
      <c r="F68" s="113"/>
      <c r="G68" s="107"/>
      <c r="H68" s="108"/>
      <c r="I68" s="113"/>
      <c r="J68" s="107"/>
      <c r="K68" s="108"/>
      <c r="L68" s="113"/>
      <c r="M68" s="107"/>
      <c r="N68" s="108"/>
      <c r="O68" s="113"/>
      <c r="Q68" s="115"/>
      <c r="R68" s="115"/>
    </row>
    <row r="69" spans="1:18" ht="15" thickBot="1" x14ac:dyDescent="0.35">
      <c r="A69" s="17" t="s">
        <v>12</v>
      </c>
      <c r="B69" s="62"/>
      <c r="C69" s="80"/>
      <c r="D69" s="81">
        <f>SUM(D65:D68)</f>
        <v>129</v>
      </c>
      <c r="E69" s="132">
        <f>SUM(E65:E68)</f>
        <v>4</v>
      </c>
      <c r="F69" s="68">
        <f>E69/D69</f>
        <v>3.1007751937984496E-2</v>
      </c>
      <c r="G69" s="81">
        <f>SUM(G65:G68)</f>
        <v>38</v>
      </c>
      <c r="H69" s="132">
        <f>SUM(H65:H68)</f>
        <v>0</v>
      </c>
      <c r="I69" s="68">
        <f>H69/G69</f>
        <v>0</v>
      </c>
      <c r="J69" s="81">
        <f>SUM(J65:J68)</f>
        <v>79</v>
      </c>
      <c r="K69" s="132">
        <f>SUM(K65:K68)</f>
        <v>4</v>
      </c>
      <c r="L69" s="68">
        <f>K69/J69</f>
        <v>5.0632911392405063E-2</v>
      </c>
      <c r="M69" s="81">
        <f>SUM(M65:M68)</f>
        <v>12</v>
      </c>
      <c r="N69" s="132">
        <f>SUM(N65:N68)</f>
        <v>0</v>
      </c>
      <c r="O69" s="68">
        <f>N69/M69</f>
        <v>0</v>
      </c>
      <c r="Q69" s="115"/>
      <c r="R69" s="115"/>
    </row>
    <row r="70" spans="1:18" ht="87.75" customHeight="1" x14ac:dyDescent="0.3">
      <c r="A70" s="186" t="s">
        <v>258</v>
      </c>
      <c r="B70" s="186"/>
      <c r="C70" s="186"/>
      <c r="D70" s="186"/>
      <c r="E70" s="186"/>
      <c r="F70" s="186"/>
      <c r="G70" s="186"/>
      <c r="H70" s="186"/>
      <c r="I70" s="186"/>
      <c r="J70" s="186"/>
      <c r="K70" s="186"/>
      <c r="L70" s="186"/>
      <c r="M70" s="186"/>
      <c r="N70" s="186"/>
      <c r="O70" s="186"/>
      <c r="Q70" s="115"/>
      <c r="R70" s="115"/>
    </row>
    <row r="71" spans="1:18" x14ac:dyDescent="0.3">
      <c r="A71" s="78"/>
      <c r="B71" s="78"/>
      <c r="C71" s="79"/>
      <c r="D71" s="78"/>
      <c r="E71" s="78"/>
      <c r="F71" s="78"/>
      <c r="G71" s="78"/>
      <c r="H71" s="78"/>
      <c r="I71" s="78"/>
      <c r="J71" s="78"/>
      <c r="K71" s="78"/>
      <c r="L71" s="78"/>
      <c r="M71" s="78"/>
      <c r="N71" s="78"/>
      <c r="O71" s="78"/>
      <c r="Q71" s="115"/>
      <c r="R71" s="115"/>
    </row>
    <row r="72" spans="1:18" ht="17.399999999999999" x14ac:dyDescent="0.3">
      <c r="A72" s="2" t="s">
        <v>5</v>
      </c>
      <c r="B72" s="2"/>
      <c r="Q72" s="115"/>
      <c r="R72" s="115"/>
    </row>
    <row r="73" spans="1:18" ht="15" thickBot="1" x14ac:dyDescent="0.35">
      <c r="A73" s="3"/>
      <c r="B73" s="3"/>
      <c r="Q73" s="115"/>
      <c r="R73" s="115"/>
    </row>
    <row r="74" spans="1:18" x14ac:dyDescent="0.3">
      <c r="A74" s="53"/>
      <c r="B74" s="31" t="s">
        <v>33</v>
      </c>
      <c r="C74" s="194" t="s">
        <v>2</v>
      </c>
      <c r="D74" s="195"/>
      <c r="E74" s="195"/>
      <c r="F74" s="196"/>
      <c r="Q74" s="115"/>
      <c r="R74" s="115"/>
    </row>
    <row r="75" spans="1:18" ht="29.4" thickBot="1" x14ac:dyDescent="0.35">
      <c r="A75" s="54" t="s">
        <v>3</v>
      </c>
      <c r="B75" s="54"/>
      <c r="C75" s="46" t="s">
        <v>25</v>
      </c>
      <c r="D75" s="13" t="s">
        <v>105</v>
      </c>
      <c r="E75" s="13" t="s">
        <v>24</v>
      </c>
      <c r="F75" s="14" t="s">
        <v>1</v>
      </c>
      <c r="Q75" s="115"/>
      <c r="R75" s="115"/>
    </row>
    <row r="76" spans="1:18" x14ac:dyDescent="0.3">
      <c r="A76" s="5" t="s">
        <v>187</v>
      </c>
      <c r="B76" s="63" t="s">
        <v>176</v>
      </c>
      <c r="C76" s="73">
        <v>21</v>
      </c>
      <c r="D76" s="84">
        <v>227</v>
      </c>
      <c r="E76" s="84">
        <v>30</v>
      </c>
      <c r="F76" s="60">
        <v>0.13215859030836999</v>
      </c>
      <c r="Q76" s="115"/>
      <c r="R76" s="115"/>
    </row>
    <row r="77" spans="1:18" x14ac:dyDescent="0.3">
      <c r="A77" s="5" t="s">
        <v>146</v>
      </c>
      <c r="B77" s="63" t="s">
        <v>116</v>
      </c>
      <c r="C77" s="74">
        <v>38</v>
      </c>
      <c r="D77" s="24">
        <v>448</v>
      </c>
      <c r="E77" s="24">
        <v>1</v>
      </c>
      <c r="F77" s="61">
        <v>2.2321428571428601E-3</v>
      </c>
      <c r="Q77" s="115"/>
      <c r="R77" s="115"/>
    </row>
    <row r="78" spans="1:18" x14ac:dyDescent="0.3">
      <c r="A78" s="5" t="s">
        <v>147</v>
      </c>
      <c r="B78" s="63" t="s">
        <v>177</v>
      </c>
      <c r="C78" s="75">
        <v>23</v>
      </c>
      <c r="D78" s="85">
        <v>98</v>
      </c>
      <c r="E78" s="85">
        <v>1</v>
      </c>
      <c r="F78" s="61">
        <v>1.02040816326531E-2</v>
      </c>
      <c r="G78" s="8"/>
      <c r="Q78" s="115"/>
      <c r="R78" s="115"/>
    </row>
    <row r="79" spans="1:18" ht="15" thickBot="1" x14ac:dyDescent="0.35">
      <c r="A79" s="59" t="s">
        <v>148</v>
      </c>
      <c r="B79" s="112" t="s">
        <v>112</v>
      </c>
      <c r="C79" s="76">
        <v>40</v>
      </c>
      <c r="D79" s="86">
        <v>205</v>
      </c>
      <c r="E79" s="86">
        <v>1</v>
      </c>
      <c r="F79" s="69">
        <v>4.8780487804877997E-3</v>
      </c>
      <c r="G79" s="119"/>
      <c r="H79" s="8"/>
      <c r="I79" s="8"/>
      <c r="J79" s="8"/>
      <c r="K79" s="8"/>
      <c r="L79" s="8"/>
      <c r="M79" s="8"/>
      <c r="N79" s="8"/>
      <c r="O79" s="8"/>
      <c r="Q79" s="115"/>
      <c r="R79" s="115"/>
    </row>
    <row r="80" spans="1:18" ht="86.25" customHeight="1" x14ac:dyDescent="0.3">
      <c r="A80" s="186" t="s">
        <v>258</v>
      </c>
      <c r="B80" s="186"/>
      <c r="C80" s="186"/>
      <c r="D80" s="186"/>
      <c r="E80" s="186"/>
      <c r="F80" s="186"/>
      <c r="G80" s="197"/>
      <c r="H80" s="197"/>
      <c r="I80" s="197"/>
      <c r="J80" s="197"/>
      <c r="K80" s="197"/>
      <c r="L80" s="197"/>
      <c r="M80" s="197"/>
      <c r="N80" s="197"/>
      <c r="O80" s="197"/>
      <c r="Q80" s="115"/>
      <c r="R80" s="115"/>
    </row>
    <row r="81" spans="1:19" ht="17.399999999999999" x14ac:dyDescent="0.3">
      <c r="A81" s="2" t="s">
        <v>149</v>
      </c>
      <c r="B81" s="2"/>
      <c r="Q81" s="115"/>
      <c r="R81" s="115"/>
    </row>
    <row r="82" spans="1:19" ht="15" thickBot="1" x14ac:dyDescent="0.35">
      <c r="Q82" s="115"/>
      <c r="R82" s="115"/>
    </row>
    <row r="83" spans="1:19" x14ac:dyDescent="0.3">
      <c r="A83" s="31" t="s">
        <v>3</v>
      </c>
      <c r="B83" s="58" t="s">
        <v>33</v>
      </c>
      <c r="C83" s="187" t="s">
        <v>27</v>
      </c>
      <c r="D83" s="188"/>
      <c r="E83" s="188"/>
      <c r="F83" s="188"/>
      <c r="G83" s="188"/>
      <c r="H83" s="188"/>
      <c r="I83" s="188"/>
      <c r="J83" s="188"/>
      <c r="K83" s="188"/>
      <c r="L83" s="188"/>
      <c r="M83" s="188"/>
      <c r="N83" s="188"/>
      <c r="O83" s="193"/>
      <c r="Q83" s="115"/>
      <c r="R83" s="115"/>
    </row>
    <row r="84" spans="1:19" ht="14.55" customHeight="1" x14ac:dyDescent="0.3">
      <c r="A84" s="32"/>
      <c r="B84" s="56"/>
      <c r="C84" s="190" t="s">
        <v>26</v>
      </c>
      <c r="D84" s="191"/>
      <c r="E84" s="191"/>
      <c r="F84" s="192"/>
      <c r="G84" s="190" t="s">
        <v>165</v>
      </c>
      <c r="H84" s="191"/>
      <c r="I84" s="192"/>
      <c r="J84" s="190" t="s">
        <v>166</v>
      </c>
      <c r="K84" s="191"/>
      <c r="L84" s="192"/>
      <c r="M84" s="190" t="s">
        <v>167</v>
      </c>
      <c r="N84" s="191"/>
      <c r="O84" s="192"/>
      <c r="Q84" s="115"/>
      <c r="R84" s="115"/>
    </row>
    <row r="85" spans="1:19" ht="29.4" thickBot="1" x14ac:dyDescent="0.35">
      <c r="A85" s="33"/>
      <c r="B85" s="57"/>
      <c r="C85" s="46" t="s">
        <v>25</v>
      </c>
      <c r="D85" s="13" t="s">
        <v>81</v>
      </c>
      <c r="E85" s="13" t="s">
        <v>24</v>
      </c>
      <c r="F85" s="18" t="s">
        <v>1</v>
      </c>
      <c r="G85" s="20" t="s">
        <v>105</v>
      </c>
      <c r="H85" s="13" t="s">
        <v>24</v>
      </c>
      <c r="I85" s="14" t="s">
        <v>1</v>
      </c>
      <c r="J85" s="20" t="s">
        <v>81</v>
      </c>
      <c r="K85" s="13" t="s">
        <v>24</v>
      </c>
      <c r="L85" s="14" t="s">
        <v>1</v>
      </c>
      <c r="M85" s="20" t="s">
        <v>81</v>
      </c>
      <c r="N85" s="13" t="s">
        <v>24</v>
      </c>
      <c r="O85" s="14" t="s">
        <v>1</v>
      </c>
      <c r="P85" s="11"/>
      <c r="Q85" s="115"/>
      <c r="R85" s="115"/>
    </row>
    <row r="86" spans="1:19" x14ac:dyDescent="0.3">
      <c r="A86" s="16" t="s">
        <v>153</v>
      </c>
      <c r="B86" s="55" t="s">
        <v>68</v>
      </c>
      <c r="C86" s="164">
        <v>76</v>
      </c>
      <c r="D86" s="84">
        <v>117</v>
      </c>
      <c r="E86" s="84">
        <v>47</v>
      </c>
      <c r="F86" s="60">
        <v>0.401709401709402</v>
      </c>
      <c r="G86" s="87">
        <v>105</v>
      </c>
      <c r="H86" s="84">
        <v>43</v>
      </c>
      <c r="I86" s="60">
        <v>0.40952380952381001</v>
      </c>
      <c r="J86" s="87">
        <v>10</v>
      </c>
      <c r="K86" s="84">
        <v>4</v>
      </c>
      <c r="L86" s="60">
        <v>0.4</v>
      </c>
      <c r="M86" s="87">
        <v>2</v>
      </c>
      <c r="N86" s="84">
        <v>0</v>
      </c>
      <c r="O86" s="60">
        <v>0</v>
      </c>
      <c r="P86" s="12"/>
      <c r="Q86" s="115"/>
      <c r="R86" s="115"/>
    </row>
    <row r="87" spans="1:19" x14ac:dyDescent="0.3">
      <c r="A87" s="5" t="s">
        <v>150</v>
      </c>
      <c r="B87" s="55" t="s">
        <v>69</v>
      </c>
      <c r="C87" s="47">
        <v>29</v>
      </c>
      <c r="D87" s="85">
        <v>92</v>
      </c>
      <c r="E87" s="85">
        <v>11</v>
      </c>
      <c r="F87" s="61">
        <v>0.119565217391304</v>
      </c>
      <c r="G87" s="88">
        <v>74</v>
      </c>
      <c r="H87" s="85">
        <v>10</v>
      </c>
      <c r="I87" s="61">
        <v>0.135135135135135</v>
      </c>
      <c r="J87" s="88">
        <v>17</v>
      </c>
      <c r="K87" s="85">
        <v>1</v>
      </c>
      <c r="L87" s="61">
        <v>5.8823529411764698E-2</v>
      </c>
      <c r="M87" s="89">
        <v>1</v>
      </c>
      <c r="N87" s="90">
        <v>0</v>
      </c>
      <c r="O87" s="130">
        <v>0</v>
      </c>
      <c r="Q87" s="115"/>
      <c r="R87" s="115"/>
      <c r="S87" s="10"/>
    </row>
    <row r="88" spans="1:19" x14ac:dyDescent="0.3">
      <c r="A88" s="5" t="s">
        <v>154</v>
      </c>
      <c r="B88" s="55" t="s">
        <v>70</v>
      </c>
      <c r="C88" s="72">
        <v>93</v>
      </c>
      <c r="D88" s="85">
        <v>211</v>
      </c>
      <c r="E88" s="85">
        <v>52</v>
      </c>
      <c r="F88" s="61">
        <v>0.24644549763033199</v>
      </c>
      <c r="G88" s="89">
        <v>40</v>
      </c>
      <c r="H88" s="90">
        <v>7</v>
      </c>
      <c r="I88" s="130">
        <v>0.17499999999999999</v>
      </c>
      <c r="J88" s="88">
        <v>115</v>
      </c>
      <c r="K88" s="85">
        <v>32</v>
      </c>
      <c r="L88" s="61">
        <v>0.27826086956521701</v>
      </c>
      <c r="M88" s="89">
        <v>56</v>
      </c>
      <c r="N88" s="90">
        <v>13</v>
      </c>
      <c r="O88" s="130">
        <v>0.23214285714285701</v>
      </c>
      <c r="Q88" s="115"/>
      <c r="R88" s="115"/>
    </row>
    <row r="89" spans="1:19" x14ac:dyDescent="0.3">
      <c r="A89" s="5" t="s">
        <v>155</v>
      </c>
      <c r="B89" s="55" t="s">
        <v>71</v>
      </c>
      <c r="C89" s="72">
        <v>62</v>
      </c>
      <c r="D89" s="85">
        <v>108</v>
      </c>
      <c r="E89" s="85">
        <v>5</v>
      </c>
      <c r="F89" s="61">
        <v>4.6296296296296301E-2</v>
      </c>
      <c r="G89" s="89">
        <v>36</v>
      </c>
      <c r="H89" s="90">
        <v>1</v>
      </c>
      <c r="I89" s="130">
        <v>2.7777777777777801E-2</v>
      </c>
      <c r="J89" s="88">
        <v>53</v>
      </c>
      <c r="K89" s="85">
        <v>2</v>
      </c>
      <c r="L89" s="61">
        <v>3.77358490566038E-2</v>
      </c>
      <c r="M89" s="89">
        <v>19</v>
      </c>
      <c r="N89" s="90">
        <v>2</v>
      </c>
      <c r="O89" s="130">
        <v>0.105263157894737</v>
      </c>
      <c r="Q89" s="115"/>
      <c r="R89" s="115"/>
    </row>
    <row r="90" spans="1:19" x14ac:dyDescent="0.3">
      <c r="A90" s="5" t="s">
        <v>156</v>
      </c>
      <c r="B90" s="55" t="s">
        <v>72</v>
      </c>
      <c r="C90" s="47">
        <v>144</v>
      </c>
      <c r="D90" s="85">
        <v>280</v>
      </c>
      <c r="E90" s="85">
        <v>24</v>
      </c>
      <c r="F90" s="61">
        <v>8.5714285714285701E-2</v>
      </c>
      <c r="G90" s="88">
        <v>136</v>
      </c>
      <c r="H90" s="85">
        <v>14</v>
      </c>
      <c r="I90" s="61">
        <v>0.10294117647058799</v>
      </c>
      <c r="J90" s="88">
        <v>70</v>
      </c>
      <c r="K90" s="85">
        <v>5</v>
      </c>
      <c r="L90" s="61">
        <v>7.1428571428571397E-2</v>
      </c>
      <c r="M90" s="88">
        <v>74</v>
      </c>
      <c r="N90" s="85">
        <v>5</v>
      </c>
      <c r="O90" s="61">
        <v>6.7567567567567599E-2</v>
      </c>
      <c r="Q90" s="115"/>
      <c r="R90" s="115"/>
    </row>
    <row r="91" spans="1:19" x14ac:dyDescent="0.3">
      <c r="A91" s="5" t="s">
        <v>157</v>
      </c>
      <c r="B91" s="55" t="s">
        <v>73</v>
      </c>
      <c r="C91" s="47">
        <v>76</v>
      </c>
      <c r="D91" s="85">
        <v>114</v>
      </c>
      <c r="E91" s="85">
        <v>9</v>
      </c>
      <c r="F91" s="61">
        <v>7.8947368421052599E-2</v>
      </c>
      <c r="G91" s="88">
        <v>54</v>
      </c>
      <c r="H91" s="85">
        <v>5</v>
      </c>
      <c r="I91" s="61">
        <v>9.2592592592592601E-2</v>
      </c>
      <c r="J91" s="88">
        <v>35</v>
      </c>
      <c r="K91" s="85">
        <v>3</v>
      </c>
      <c r="L91" s="61">
        <v>8.5714285714285701E-2</v>
      </c>
      <c r="M91" s="88">
        <v>25</v>
      </c>
      <c r="N91" s="85">
        <v>1</v>
      </c>
      <c r="O91" s="61">
        <v>0.04</v>
      </c>
      <c r="Q91" s="115"/>
      <c r="R91" s="115"/>
    </row>
    <row r="92" spans="1:19" x14ac:dyDescent="0.3">
      <c r="A92" s="5" t="s">
        <v>151</v>
      </c>
      <c r="B92" s="55" t="s">
        <v>74</v>
      </c>
      <c r="C92" s="47">
        <v>61</v>
      </c>
      <c r="D92" s="85">
        <v>115</v>
      </c>
      <c r="E92" s="85">
        <v>46</v>
      </c>
      <c r="F92" s="61">
        <v>0.4</v>
      </c>
      <c r="G92" s="88">
        <v>76</v>
      </c>
      <c r="H92" s="85">
        <v>29</v>
      </c>
      <c r="I92" s="61">
        <v>0.38157894736842102</v>
      </c>
      <c r="J92" s="88">
        <v>19</v>
      </c>
      <c r="K92" s="85">
        <v>11</v>
      </c>
      <c r="L92" s="61">
        <v>0.57894736842105299</v>
      </c>
      <c r="M92" s="89">
        <v>20</v>
      </c>
      <c r="N92" s="90">
        <v>6</v>
      </c>
      <c r="O92" s="130">
        <v>0.3</v>
      </c>
      <c r="Q92" s="115"/>
      <c r="R92" s="115"/>
    </row>
    <row r="93" spans="1:19" ht="15" thickBot="1" x14ac:dyDescent="0.35">
      <c r="A93" s="35" t="s">
        <v>152</v>
      </c>
      <c r="B93" s="65" t="s">
        <v>117</v>
      </c>
      <c r="C93" s="49">
        <v>35</v>
      </c>
      <c r="D93" s="86">
        <v>79</v>
      </c>
      <c r="E93" s="86">
        <v>54</v>
      </c>
      <c r="F93" s="69">
        <v>0.683544303797468</v>
      </c>
      <c r="G93" s="92">
        <v>6</v>
      </c>
      <c r="H93" s="86">
        <v>4</v>
      </c>
      <c r="I93" s="69">
        <v>0.66666666666666696</v>
      </c>
      <c r="J93" s="92">
        <v>57</v>
      </c>
      <c r="K93" s="86">
        <v>42</v>
      </c>
      <c r="L93" s="69">
        <v>0.73684210526315796</v>
      </c>
      <c r="M93" s="92">
        <v>16</v>
      </c>
      <c r="N93" s="86">
        <v>8</v>
      </c>
      <c r="O93" s="69">
        <v>0.5</v>
      </c>
      <c r="Q93" s="115"/>
      <c r="R93" s="115"/>
    </row>
    <row r="94" spans="1:19" ht="92.25" customHeight="1" x14ac:dyDescent="0.3">
      <c r="A94" s="186" t="s">
        <v>258</v>
      </c>
      <c r="B94" s="186"/>
      <c r="C94" s="186"/>
      <c r="D94" s="186"/>
      <c r="E94" s="186"/>
      <c r="F94" s="186"/>
      <c r="G94" s="186"/>
      <c r="H94" s="186"/>
      <c r="I94" s="186"/>
      <c r="J94" s="186"/>
      <c r="K94" s="186"/>
      <c r="L94" s="186"/>
      <c r="M94" s="186"/>
      <c r="N94" s="186"/>
      <c r="O94" s="186"/>
    </row>
  </sheetData>
  <sheetProtection algorithmName="SHA-512" hashValue="g5FjG+jVXwPz3Zx67EsSaChWaWadwMy9qGw0LBIQoLrGIsLpXmq/q6B8qJ4eoXtnp8ydPvyjQ9TQ6AuX8TGdqg==" saltValue="XK1TPeu1CT3pajjuzojLhg==" spinCount="100000" sheet="1" objects="1" scenarios="1"/>
  <mergeCells count="26">
    <mergeCell ref="A94:O94"/>
    <mergeCell ref="C74:F74"/>
    <mergeCell ref="A80:O80"/>
    <mergeCell ref="C83:O83"/>
    <mergeCell ref="C84:F84"/>
    <mergeCell ref="G84:I84"/>
    <mergeCell ref="J84:L84"/>
    <mergeCell ref="M84:O84"/>
    <mergeCell ref="A70:O70"/>
    <mergeCell ref="C29:O29"/>
    <mergeCell ref="C30:F30"/>
    <mergeCell ref="G30:I30"/>
    <mergeCell ref="J30:L30"/>
    <mergeCell ref="M30:O30"/>
    <mergeCell ref="A52:O52"/>
    <mergeCell ref="C55:O55"/>
    <mergeCell ref="C56:F56"/>
    <mergeCell ref="G56:I56"/>
    <mergeCell ref="J56:L56"/>
    <mergeCell ref="M56:O56"/>
    <mergeCell ref="A26:O26"/>
    <mergeCell ref="C9:O9"/>
    <mergeCell ref="C10:F10"/>
    <mergeCell ref="G10:I10"/>
    <mergeCell ref="J10:L10"/>
    <mergeCell ref="M10:O10"/>
  </mergeCells>
  <printOptions horizontalCentered="1"/>
  <pageMargins left="0.2" right="0.2" top="0.5" bottom="0.5" header="0.3" footer="0.3"/>
  <pageSetup scale="65" orientation="landscape" r:id="rId1"/>
  <rowBreaks count="3" manualBreakCount="3">
    <brk id="26" max="16383" man="1"/>
    <brk id="52" max="16383" man="1"/>
    <brk id="80"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K102"/>
  <sheetViews>
    <sheetView topLeftCell="A101" zoomScaleNormal="100" zoomScaleSheetLayoutView="50" workbookViewId="0"/>
  </sheetViews>
  <sheetFormatPr defaultRowHeight="14.4" x14ac:dyDescent="0.3"/>
  <cols>
    <col min="1" max="1" width="45.44140625" customWidth="1"/>
    <col min="2" max="2" width="17.77734375" customWidth="1"/>
    <col min="3" max="3" width="52" customWidth="1"/>
  </cols>
  <sheetData>
    <row r="1" spans="1:3" ht="25.8" x14ac:dyDescent="0.5">
      <c r="A1" s="26" t="s">
        <v>28</v>
      </c>
    </row>
    <row r="2" spans="1:3" x14ac:dyDescent="0.3">
      <c r="A2" s="9"/>
    </row>
    <row r="3" spans="1:3" ht="18" x14ac:dyDescent="0.35">
      <c r="A3" s="25" t="s">
        <v>106</v>
      </c>
    </row>
    <row r="4" spans="1:3" ht="18" x14ac:dyDescent="0.35">
      <c r="A4" s="25"/>
    </row>
    <row r="5" spans="1:3" ht="18" x14ac:dyDescent="0.35">
      <c r="A5" s="25" t="s">
        <v>107</v>
      </c>
    </row>
    <row r="6" spans="1:3" x14ac:dyDescent="0.3">
      <c r="A6" s="9" t="s">
        <v>221</v>
      </c>
    </row>
    <row r="7" spans="1:3" s="34" customFormat="1" ht="34.5" customHeight="1" x14ac:dyDescent="0.3">
      <c r="A7" s="198" t="s">
        <v>168</v>
      </c>
      <c r="B7" s="198"/>
      <c r="C7" s="198"/>
    </row>
    <row r="8" spans="1:3" s="34" customFormat="1" x14ac:dyDescent="0.3">
      <c r="A8" s="9"/>
      <c r="B8" s="9"/>
      <c r="C8" s="9"/>
    </row>
    <row r="9" spans="1:3" s="34" customFormat="1" x14ac:dyDescent="0.3">
      <c r="A9" s="9" t="s">
        <v>4</v>
      </c>
      <c r="B9" s="9"/>
      <c r="C9" s="9"/>
    </row>
    <row r="10" spans="1:3" s="34" customFormat="1" ht="33" customHeight="1" x14ac:dyDescent="0.3">
      <c r="A10" s="198" t="s">
        <v>95</v>
      </c>
      <c r="B10" s="198"/>
      <c r="C10" s="198"/>
    </row>
    <row r="11" spans="1:3" s="34" customFormat="1" x14ac:dyDescent="0.3">
      <c r="A11" s="9"/>
      <c r="B11" s="9"/>
      <c r="C11" s="9"/>
    </row>
    <row r="12" spans="1:3" s="34" customFormat="1" x14ac:dyDescent="0.3">
      <c r="A12" s="9" t="s">
        <v>222</v>
      </c>
      <c r="B12" s="9"/>
      <c r="C12" s="9"/>
    </row>
    <row r="13" spans="1:3" s="34" customFormat="1" ht="21" customHeight="1" x14ac:dyDescent="0.3">
      <c r="A13" s="198" t="s">
        <v>96</v>
      </c>
      <c r="B13" s="198"/>
      <c r="C13" s="198"/>
    </row>
    <row r="14" spans="1:3" s="34" customFormat="1" x14ac:dyDescent="0.3">
      <c r="A14" s="9"/>
      <c r="B14" s="9"/>
      <c r="C14" s="9"/>
    </row>
    <row r="15" spans="1:3" s="34" customFormat="1" x14ac:dyDescent="0.3">
      <c r="A15" s="9" t="s">
        <v>149</v>
      </c>
      <c r="B15" s="9"/>
      <c r="C15" s="9"/>
    </row>
    <row r="16" spans="1:3" s="34" customFormat="1" ht="48.75" customHeight="1" x14ac:dyDescent="0.3">
      <c r="A16" s="198" t="s">
        <v>169</v>
      </c>
      <c r="B16" s="198"/>
      <c r="C16" s="198"/>
    </row>
    <row r="17" spans="1:11" s="34" customFormat="1" x14ac:dyDescent="0.3">
      <c r="A17" s="9"/>
      <c r="B17" s="9"/>
      <c r="C17" s="9"/>
    </row>
    <row r="18" spans="1:11" s="34" customFormat="1" ht="18" x14ac:dyDescent="0.35">
      <c r="A18" s="25" t="s">
        <v>29</v>
      </c>
      <c r="B18" s="9"/>
      <c r="C18" s="9"/>
    </row>
    <row r="19" spans="1:11" s="34" customFormat="1" x14ac:dyDescent="0.3">
      <c r="A19" s="9" t="s">
        <v>27</v>
      </c>
      <c r="B19"/>
      <c r="C19"/>
    </row>
    <row r="20" spans="1:11" ht="16.5" customHeight="1" x14ac:dyDescent="0.3">
      <c r="A20" s="34" t="s">
        <v>80</v>
      </c>
    </row>
    <row r="21" spans="1:11" x14ac:dyDescent="0.3">
      <c r="A21" s="34" t="s">
        <v>30</v>
      </c>
      <c r="B21" s="34"/>
      <c r="C21" s="34"/>
    </row>
    <row r="22" spans="1:11" x14ac:dyDescent="0.3">
      <c r="A22" s="34" t="s">
        <v>31</v>
      </c>
      <c r="B22" s="34"/>
      <c r="C22" s="34"/>
      <c r="D22" s="34"/>
      <c r="E22" s="34"/>
      <c r="F22" s="34"/>
      <c r="G22" s="34"/>
      <c r="H22" s="34"/>
      <c r="I22" s="34"/>
      <c r="J22" s="34"/>
      <c r="K22" s="34"/>
    </row>
    <row r="23" spans="1:11" x14ac:dyDescent="0.3">
      <c r="A23" s="34" t="s">
        <v>32</v>
      </c>
      <c r="B23" s="34"/>
      <c r="C23" s="34"/>
      <c r="D23" s="34"/>
      <c r="E23" s="34"/>
      <c r="F23" s="34"/>
      <c r="G23" s="34"/>
      <c r="H23" s="34"/>
      <c r="I23" s="34"/>
      <c r="J23" s="34"/>
      <c r="K23" s="34"/>
    </row>
    <row r="24" spans="1:11" ht="36" customHeight="1" x14ac:dyDescent="0.3">
      <c r="A24" s="198" t="s">
        <v>190</v>
      </c>
      <c r="B24" s="198"/>
      <c r="C24" s="198"/>
      <c r="D24" s="34"/>
      <c r="E24" s="34"/>
      <c r="F24" s="34"/>
      <c r="G24" s="34"/>
      <c r="H24" s="34"/>
      <c r="I24" s="34"/>
      <c r="J24" s="34"/>
      <c r="K24" s="34"/>
    </row>
    <row r="25" spans="1:11" x14ac:dyDescent="0.3">
      <c r="A25" s="198" t="s">
        <v>220</v>
      </c>
      <c r="B25" s="198"/>
      <c r="C25" s="198"/>
      <c r="D25" s="34"/>
      <c r="E25" s="34"/>
      <c r="F25" s="34"/>
      <c r="G25" s="34"/>
      <c r="H25" s="34"/>
      <c r="I25" s="34"/>
      <c r="J25" s="34"/>
      <c r="K25" s="34"/>
    </row>
    <row r="26" spans="1:11" x14ac:dyDescent="0.3">
      <c r="A26" s="34"/>
      <c r="B26" s="34"/>
      <c r="C26" s="34"/>
      <c r="D26" s="34"/>
      <c r="E26" s="34"/>
      <c r="F26" s="34"/>
      <c r="G26" s="34"/>
      <c r="H26" s="34"/>
      <c r="I26" s="34"/>
      <c r="J26" s="34"/>
      <c r="K26" s="34"/>
    </row>
    <row r="27" spans="1:11" x14ac:dyDescent="0.3">
      <c r="A27" s="9" t="s">
        <v>25</v>
      </c>
    </row>
    <row r="28" spans="1:11" x14ac:dyDescent="0.3">
      <c r="A28" s="34" t="s">
        <v>191</v>
      </c>
    </row>
    <row r="29" spans="1:11" x14ac:dyDescent="0.3">
      <c r="A29" s="9"/>
      <c r="B29" s="34"/>
      <c r="C29" s="34"/>
    </row>
    <row r="30" spans="1:11" x14ac:dyDescent="0.3">
      <c r="A30" s="9" t="s">
        <v>81</v>
      </c>
    </row>
    <row r="31" spans="1:11" ht="36.75" customHeight="1" x14ac:dyDescent="0.3">
      <c r="A31" s="198" t="s">
        <v>85</v>
      </c>
      <c r="B31" s="198"/>
      <c r="C31" s="198"/>
    </row>
    <row r="32" spans="1:11" x14ac:dyDescent="0.3">
      <c r="A32" s="9"/>
      <c r="B32" s="27"/>
      <c r="C32" s="27"/>
    </row>
    <row r="33" spans="1:3" x14ac:dyDescent="0.3">
      <c r="A33" s="9" t="s">
        <v>82</v>
      </c>
    </row>
    <row r="34" spans="1:3" ht="21.75" customHeight="1" x14ac:dyDescent="0.3">
      <c r="A34" s="198" t="s">
        <v>84</v>
      </c>
      <c r="B34" s="198"/>
      <c r="C34" s="198"/>
    </row>
    <row r="35" spans="1:3" x14ac:dyDescent="0.3">
      <c r="A35" s="9"/>
      <c r="B35" s="27"/>
      <c r="C35" s="27"/>
    </row>
    <row r="36" spans="1:3" x14ac:dyDescent="0.3">
      <c r="A36" s="9" t="s">
        <v>83</v>
      </c>
    </row>
    <row r="37" spans="1:3" ht="31.5" customHeight="1" x14ac:dyDescent="0.3">
      <c r="A37" s="198" t="s">
        <v>94</v>
      </c>
      <c r="B37" s="198"/>
      <c r="C37" s="198"/>
    </row>
    <row r="38" spans="1:3" x14ac:dyDescent="0.3">
      <c r="A38" s="9"/>
      <c r="B38" s="27"/>
      <c r="C38" s="27"/>
    </row>
    <row r="39" spans="1:3" x14ac:dyDescent="0.3">
      <c r="A39" s="9" t="s">
        <v>3</v>
      </c>
    </row>
    <row r="40" spans="1:3" ht="50.25" customHeight="1" x14ac:dyDescent="0.3">
      <c r="A40" s="198" t="s">
        <v>86</v>
      </c>
      <c r="B40" s="198"/>
      <c r="C40" s="198"/>
    </row>
    <row r="41" spans="1:3" x14ac:dyDescent="0.3">
      <c r="A41" s="9"/>
      <c r="B41" s="27"/>
      <c r="C41" s="27"/>
    </row>
    <row r="42" spans="1:3" x14ac:dyDescent="0.3">
      <c r="A42" s="28" t="s">
        <v>3</v>
      </c>
      <c r="B42" s="28" t="s">
        <v>33</v>
      </c>
      <c r="C42" s="28" t="s">
        <v>67</v>
      </c>
    </row>
    <row r="43" spans="1:3" ht="34.5" customHeight="1" x14ac:dyDescent="0.3">
      <c r="A43" s="30" t="s">
        <v>13</v>
      </c>
      <c r="B43" s="29" t="s">
        <v>54</v>
      </c>
      <c r="C43" s="30" t="s">
        <v>192</v>
      </c>
    </row>
    <row r="44" spans="1:3" ht="48" customHeight="1" x14ac:dyDescent="0.3">
      <c r="A44" s="30" t="s">
        <v>64</v>
      </c>
      <c r="B44" s="29" t="s">
        <v>58</v>
      </c>
      <c r="C44" s="30" t="s">
        <v>193</v>
      </c>
    </row>
    <row r="45" spans="1:3" ht="33.75" customHeight="1" x14ac:dyDescent="0.3">
      <c r="A45" s="30" t="s">
        <v>65</v>
      </c>
      <c r="B45" s="29" t="s">
        <v>56</v>
      </c>
      <c r="C45" s="30" t="s">
        <v>194</v>
      </c>
    </row>
    <row r="46" spans="1:3" ht="43.2" x14ac:dyDescent="0.3">
      <c r="A46" s="30" t="s">
        <v>97</v>
      </c>
      <c r="B46" s="29" t="s">
        <v>57</v>
      </c>
      <c r="C46" s="30" t="s">
        <v>195</v>
      </c>
    </row>
    <row r="47" spans="1:3" ht="33.75" customHeight="1" x14ac:dyDescent="0.3">
      <c r="A47" s="30" t="s">
        <v>15</v>
      </c>
      <c r="B47" s="29" t="s">
        <v>63</v>
      </c>
      <c r="C47" s="30" t="s">
        <v>196</v>
      </c>
    </row>
    <row r="48" spans="1:3" ht="33" customHeight="1" x14ac:dyDescent="0.3">
      <c r="A48" s="30" t="s">
        <v>59</v>
      </c>
      <c r="B48" s="29" t="s">
        <v>60</v>
      </c>
      <c r="C48" s="30" t="s">
        <v>197</v>
      </c>
    </row>
    <row r="49" spans="1:3" x14ac:dyDescent="0.3">
      <c r="A49" s="39" t="s">
        <v>3</v>
      </c>
      <c r="B49" s="28" t="s">
        <v>33</v>
      </c>
      <c r="C49" s="28" t="s">
        <v>67</v>
      </c>
    </row>
    <row r="50" spans="1:3" ht="43.2" x14ac:dyDescent="0.3">
      <c r="A50" s="30" t="s">
        <v>47</v>
      </c>
      <c r="B50" s="29" t="s">
        <v>35</v>
      </c>
      <c r="C50" s="30" t="s">
        <v>224</v>
      </c>
    </row>
    <row r="51" spans="1:3" ht="57.6" x14ac:dyDescent="0.3">
      <c r="A51" s="30" t="s">
        <v>49</v>
      </c>
      <c r="B51" s="29" t="s">
        <v>39</v>
      </c>
      <c r="C51" s="30" t="s">
        <v>225</v>
      </c>
    </row>
    <row r="52" spans="1:3" ht="43.2" x14ac:dyDescent="0.3">
      <c r="A52" s="30" t="s">
        <v>45</v>
      </c>
      <c r="B52" s="29" t="s">
        <v>37</v>
      </c>
      <c r="C52" s="30" t="s">
        <v>226</v>
      </c>
    </row>
    <row r="53" spans="1:3" ht="57.6" x14ac:dyDescent="0.3">
      <c r="A53" s="30" t="s">
        <v>46</v>
      </c>
      <c r="B53" s="29" t="s">
        <v>38</v>
      </c>
      <c r="C53" s="30" t="s">
        <v>227</v>
      </c>
    </row>
    <row r="54" spans="1:3" ht="43.2" x14ac:dyDescent="0.3">
      <c r="A54" s="30" t="s">
        <v>50</v>
      </c>
      <c r="B54" s="29" t="s">
        <v>40</v>
      </c>
      <c r="C54" s="30" t="s">
        <v>228</v>
      </c>
    </row>
    <row r="55" spans="1:3" ht="43.2" x14ac:dyDescent="0.3">
      <c r="A55" s="30" t="s">
        <v>53</v>
      </c>
      <c r="B55" s="29" t="s">
        <v>42</v>
      </c>
      <c r="C55" s="30" t="s">
        <v>229</v>
      </c>
    </row>
    <row r="56" spans="1:3" ht="57.6" x14ac:dyDescent="0.3">
      <c r="A56" s="30" t="s">
        <v>48</v>
      </c>
      <c r="B56" s="29" t="s">
        <v>34</v>
      </c>
      <c r="C56" s="30" t="s">
        <v>230</v>
      </c>
    </row>
    <row r="57" spans="1:3" ht="28.8" x14ac:dyDescent="0.3">
      <c r="A57" s="30" t="s">
        <v>66</v>
      </c>
      <c r="B57" s="29" t="s">
        <v>55</v>
      </c>
      <c r="C57" s="30" t="s">
        <v>198</v>
      </c>
    </row>
    <row r="58" spans="1:3" ht="28.8" x14ac:dyDescent="0.3">
      <c r="A58" s="30" t="s">
        <v>20</v>
      </c>
      <c r="B58" s="29" t="s">
        <v>186</v>
      </c>
      <c r="C58" s="30" t="s">
        <v>199</v>
      </c>
    </row>
    <row r="59" spans="1:3" ht="28.8" x14ac:dyDescent="0.3">
      <c r="A59" s="30" t="s">
        <v>61</v>
      </c>
      <c r="B59" s="29" t="s">
        <v>62</v>
      </c>
      <c r="C59" s="30" t="s">
        <v>232</v>
      </c>
    </row>
    <row r="60" spans="1:3" ht="43.2" x14ac:dyDescent="0.3">
      <c r="A60" s="30" t="s">
        <v>44</v>
      </c>
      <c r="B60" s="29" t="s">
        <v>36</v>
      </c>
      <c r="C60" s="30" t="s">
        <v>231</v>
      </c>
    </row>
    <row r="61" spans="1:3" ht="43.2" x14ac:dyDescent="0.3">
      <c r="A61" s="30" t="s">
        <v>51</v>
      </c>
      <c r="B61" s="29" t="s">
        <v>41</v>
      </c>
      <c r="C61" s="30" t="s">
        <v>233</v>
      </c>
    </row>
    <row r="62" spans="1:3" ht="43.2" x14ac:dyDescent="0.3">
      <c r="A62" s="30" t="s">
        <v>52</v>
      </c>
      <c r="B62" s="29" t="s">
        <v>43</v>
      </c>
      <c r="C62" s="30" t="s">
        <v>234</v>
      </c>
    </row>
    <row r="63" spans="1:3" ht="28.8" x14ac:dyDescent="0.3">
      <c r="A63" s="30" t="s">
        <v>124</v>
      </c>
      <c r="B63" s="29" t="s">
        <v>121</v>
      </c>
      <c r="C63" s="30" t="s">
        <v>174</v>
      </c>
    </row>
    <row r="64" spans="1:3" ht="144.75" customHeight="1" x14ac:dyDescent="0.3">
      <c r="A64" s="30" t="s">
        <v>125</v>
      </c>
      <c r="B64" s="29" t="s">
        <v>122</v>
      </c>
      <c r="C64" s="30" t="s">
        <v>250</v>
      </c>
    </row>
    <row r="65" spans="1:3" ht="125.25" customHeight="1" x14ac:dyDescent="0.3">
      <c r="A65" s="30" t="s">
        <v>127</v>
      </c>
      <c r="B65" s="29" t="s">
        <v>248</v>
      </c>
      <c r="C65" s="30" t="s">
        <v>252</v>
      </c>
    </row>
    <row r="66" spans="1:3" ht="153" customHeight="1" x14ac:dyDescent="0.3">
      <c r="A66" s="30" t="s">
        <v>128</v>
      </c>
      <c r="B66" s="29" t="s">
        <v>123</v>
      </c>
      <c r="C66" s="30" t="s">
        <v>251</v>
      </c>
    </row>
    <row r="67" spans="1:3" x14ac:dyDescent="0.3">
      <c r="A67" s="39" t="s">
        <v>3</v>
      </c>
      <c r="B67" s="28" t="s">
        <v>33</v>
      </c>
      <c r="C67" s="28" t="s">
        <v>67</v>
      </c>
    </row>
    <row r="68" spans="1:3" ht="167.25" customHeight="1" x14ac:dyDescent="0.3">
      <c r="A68" s="30" t="s">
        <v>126</v>
      </c>
      <c r="B68" s="29" t="s">
        <v>249</v>
      </c>
      <c r="C68" s="30" t="s">
        <v>253</v>
      </c>
    </row>
    <row r="69" spans="1:3" ht="100.8" x14ac:dyDescent="0.3">
      <c r="A69" s="30" t="s">
        <v>134</v>
      </c>
      <c r="B69" s="29" t="s">
        <v>182</v>
      </c>
      <c r="C69" s="30" t="s">
        <v>242</v>
      </c>
    </row>
    <row r="70" spans="1:3" ht="72" x14ac:dyDescent="0.3">
      <c r="A70" s="30" t="s">
        <v>200</v>
      </c>
      <c r="B70" s="29" t="s">
        <v>183</v>
      </c>
      <c r="C70" s="30" t="s">
        <v>241</v>
      </c>
    </row>
    <row r="71" spans="1:3" ht="100.8" x14ac:dyDescent="0.3">
      <c r="A71" s="30" t="s">
        <v>135</v>
      </c>
      <c r="B71" s="29" t="s">
        <v>184</v>
      </c>
      <c r="C71" s="30" t="s">
        <v>240</v>
      </c>
    </row>
    <row r="72" spans="1:3" ht="57.6" x14ac:dyDescent="0.3">
      <c r="A72" s="30" t="s">
        <v>136</v>
      </c>
      <c r="B72" s="29" t="s">
        <v>181</v>
      </c>
      <c r="C72" s="30" t="s">
        <v>239</v>
      </c>
    </row>
    <row r="73" spans="1:3" ht="115.2" x14ac:dyDescent="0.3">
      <c r="A73" s="30" t="s">
        <v>201</v>
      </c>
      <c r="B73" s="29" t="s">
        <v>185</v>
      </c>
      <c r="C73" s="30" t="s">
        <v>238</v>
      </c>
    </row>
    <row r="74" spans="1:3" ht="129.6" x14ac:dyDescent="0.3">
      <c r="A74" s="30" t="s">
        <v>134</v>
      </c>
      <c r="B74" s="29" t="s">
        <v>131</v>
      </c>
      <c r="C74" s="30" t="s">
        <v>235</v>
      </c>
    </row>
    <row r="75" spans="1:3" ht="129.6" x14ac:dyDescent="0.3">
      <c r="A75" s="30" t="s">
        <v>135</v>
      </c>
      <c r="B75" s="29" t="s">
        <v>132</v>
      </c>
      <c r="C75" s="30" t="s">
        <v>236</v>
      </c>
    </row>
    <row r="76" spans="1:3" ht="57.6" x14ac:dyDescent="0.3">
      <c r="A76" s="30" t="s">
        <v>136</v>
      </c>
      <c r="B76" s="29" t="s">
        <v>133</v>
      </c>
      <c r="C76" s="30" t="s">
        <v>237</v>
      </c>
    </row>
    <row r="77" spans="1:3" ht="158.4" x14ac:dyDescent="0.3">
      <c r="A77" s="30" t="s">
        <v>245</v>
      </c>
      <c r="B77" s="29" t="s">
        <v>244</v>
      </c>
      <c r="C77" s="158" t="s">
        <v>247</v>
      </c>
    </row>
    <row r="78" spans="1:3" ht="28.8" x14ac:dyDescent="0.3">
      <c r="A78" s="30" t="s">
        <v>136</v>
      </c>
      <c r="B78" s="29" t="s">
        <v>243</v>
      </c>
      <c r="C78" s="30" t="s">
        <v>246</v>
      </c>
    </row>
    <row r="79" spans="1:3" x14ac:dyDescent="0.3">
      <c r="A79" s="30" t="s">
        <v>130</v>
      </c>
      <c r="B79" s="29" t="s">
        <v>129</v>
      </c>
      <c r="C79" s="29" t="s">
        <v>202</v>
      </c>
    </row>
    <row r="80" spans="1:3" ht="32.25" customHeight="1" x14ac:dyDescent="0.3">
      <c r="A80" s="30" t="s">
        <v>76</v>
      </c>
      <c r="B80" s="29" t="s">
        <v>75</v>
      </c>
      <c r="C80" s="30" t="s">
        <v>114</v>
      </c>
    </row>
    <row r="81" spans="1:3" ht="34.5" customHeight="1" x14ac:dyDescent="0.3">
      <c r="A81" s="30" t="s">
        <v>203</v>
      </c>
      <c r="B81" s="29" t="s">
        <v>189</v>
      </c>
      <c r="C81" s="30" t="s">
        <v>204</v>
      </c>
    </row>
    <row r="82" spans="1:3" x14ac:dyDescent="0.3">
      <c r="A82" s="39" t="s">
        <v>3</v>
      </c>
      <c r="B82" s="28" t="s">
        <v>33</v>
      </c>
      <c r="C82" s="28" t="s">
        <v>67</v>
      </c>
    </row>
    <row r="83" spans="1:3" ht="33.75" customHeight="1" x14ac:dyDescent="0.3">
      <c r="A83" s="30" t="s">
        <v>205</v>
      </c>
      <c r="B83" s="29" t="s">
        <v>179</v>
      </c>
      <c r="C83" s="30" t="s">
        <v>206</v>
      </c>
    </row>
    <row r="84" spans="1:3" ht="28.8" x14ac:dyDescent="0.3">
      <c r="A84" s="30" t="s">
        <v>77</v>
      </c>
      <c r="B84" s="29" t="s">
        <v>78</v>
      </c>
      <c r="C84" s="30" t="s">
        <v>115</v>
      </c>
    </row>
    <row r="85" spans="1:3" ht="28.8" x14ac:dyDescent="0.3">
      <c r="A85" s="30" t="s">
        <v>207</v>
      </c>
      <c r="B85" s="29" t="s">
        <v>188</v>
      </c>
      <c r="C85" s="30" t="s">
        <v>208</v>
      </c>
    </row>
    <row r="86" spans="1:3" ht="61.5" customHeight="1" x14ac:dyDescent="0.3">
      <c r="A86" s="30" t="s">
        <v>109</v>
      </c>
      <c r="B86" s="29" t="s">
        <v>98</v>
      </c>
      <c r="C86" s="30" t="s">
        <v>99</v>
      </c>
    </row>
    <row r="87" spans="1:3" ht="57.6" x14ac:dyDescent="0.3">
      <c r="A87" s="30" t="s">
        <v>110</v>
      </c>
      <c r="B87" s="29" t="s">
        <v>100</v>
      </c>
      <c r="C87" s="30" t="s">
        <v>209</v>
      </c>
    </row>
    <row r="88" spans="1:3" ht="43.2" x14ac:dyDescent="0.3">
      <c r="A88" s="30" t="s">
        <v>173</v>
      </c>
      <c r="B88" s="29" t="s">
        <v>101</v>
      </c>
      <c r="C88" s="30" t="s">
        <v>102</v>
      </c>
    </row>
    <row r="89" spans="1:3" ht="28.8" x14ac:dyDescent="0.3">
      <c r="A89" s="30" t="s">
        <v>108</v>
      </c>
      <c r="B89" s="29" t="s">
        <v>103</v>
      </c>
      <c r="C89" s="30" t="s">
        <v>104</v>
      </c>
    </row>
    <row r="90" spans="1:3" ht="57.6" x14ac:dyDescent="0.3">
      <c r="A90" s="30" t="s">
        <v>6</v>
      </c>
      <c r="B90" s="29" t="s">
        <v>79</v>
      </c>
      <c r="C90" s="30" t="s">
        <v>119</v>
      </c>
    </row>
    <row r="91" spans="1:3" x14ac:dyDescent="0.3">
      <c r="A91" s="30" t="s">
        <v>22</v>
      </c>
      <c r="B91" s="29" t="s">
        <v>116</v>
      </c>
      <c r="C91" s="30" t="s">
        <v>120</v>
      </c>
    </row>
    <row r="92" spans="1:3" ht="43.2" x14ac:dyDescent="0.3">
      <c r="A92" s="30" t="s">
        <v>23</v>
      </c>
      <c r="B92" s="29" t="s">
        <v>111</v>
      </c>
      <c r="C92" s="30" t="s">
        <v>210</v>
      </c>
    </row>
    <row r="93" spans="1:3" x14ac:dyDescent="0.3">
      <c r="A93" s="30" t="s">
        <v>113</v>
      </c>
      <c r="B93" s="29" t="s">
        <v>112</v>
      </c>
      <c r="C93" s="30" t="s">
        <v>211</v>
      </c>
    </row>
    <row r="94" spans="1:3" ht="57.6" x14ac:dyDescent="0.3">
      <c r="A94" s="30" t="s">
        <v>87</v>
      </c>
      <c r="B94" s="29" t="s">
        <v>68</v>
      </c>
      <c r="C94" s="30" t="s">
        <v>212</v>
      </c>
    </row>
    <row r="95" spans="1:3" ht="57.6" x14ac:dyDescent="0.3">
      <c r="A95" s="30" t="s">
        <v>88</v>
      </c>
      <c r="B95" s="29" t="s">
        <v>69</v>
      </c>
      <c r="C95" s="30" t="s">
        <v>213</v>
      </c>
    </row>
    <row r="96" spans="1:3" ht="57.6" x14ac:dyDescent="0.3">
      <c r="A96" s="30" t="s">
        <v>89</v>
      </c>
      <c r="B96" s="29" t="s">
        <v>70</v>
      </c>
      <c r="C96" s="30" t="s">
        <v>214</v>
      </c>
    </row>
    <row r="97" spans="1:3" ht="57.6" x14ac:dyDescent="0.3">
      <c r="A97" s="30" t="s">
        <v>90</v>
      </c>
      <c r="B97" s="29" t="s">
        <v>71</v>
      </c>
      <c r="C97" s="30" t="s">
        <v>215</v>
      </c>
    </row>
    <row r="98" spans="1:3" ht="57.6" x14ac:dyDescent="0.3">
      <c r="A98" s="30" t="s">
        <v>91</v>
      </c>
      <c r="B98" s="29" t="s">
        <v>72</v>
      </c>
      <c r="C98" s="30" t="s">
        <v>216</v>
      </c>
    </row>
    <row r="99" spans="1:3" ht="57.6" x14ac:dyDescent="0.3">
      <c r="A99" s="30" t="s">
        <v>92</v>
      </c>
      <c r="B99" s="29" t="s">
        <v>73</v>
      </c>
      <c r="C99" s="30" t="s">
        <v>217</v>
      </c>
    </row>
    <row r="100" spans="1:3" ht="57.6" x14ac:dyDescent="0.3">
      <c r="A100" s="30" t="s">
        <v>93</v>
      </c>
      <c r="B100" s="29" t="s">
        <v>74</v>
      </c>
      <c r="C100" s="30" t="s">
        <v>218</v>
      </c>
    </row>
    <row r="101" spans="1:3" ht="57.6" x14ac:dyDescent="0.3">
      <c r="A101" s="30" t="s">
        <v>118</v>
      </c>
      <c r="B101" s="29" t="s">
        <v>117</v>
      </c>
      <c r="C101" s="30" t="s">
        <v>219</v>
      </c>
    </row>
    <row r="102" spans="1:3" x14ac:dyDescent="0.3">
      <c r="A102" s="40"/>
    </row>
  </sheetData>
  <mergeCells count="10">
    <mergeCell ref="A34:C34"/>
    <mergeCell ref="A37:C37"/>
    <mergeCell ref="A40:C40"/>
    <mergeCell ref="A7:C7"/>
    <mergeCell ref="A10:C10"/>
    <mergeCell ref="A13:C13"/>
    <mergeCell ref="A16:C16"/>
    <mergeCell ref="A24:C24"/>
    <mergeCell ref="A31:C31"/>
    <mergeCell ref="A25:C25"/>
  </mergeCells>
  <pageMargins left="0.7" right="0.7" top="0.75" bottom="0.75" header="0.3" footer="0.3"/>
  <pageSetup scale="50" orientation="portrait" r:id="rId1"/>
  <rowBreaks count="3" manualBreakCount="3">
    <brk id="48" max="16383" man="1"/>
    <brk id="66" max="16383" man="1"/>
    <brk id="8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FY21_Q3</vt:lpstr>
      <vt:lpstr>Percent Positives - User Notes</vt:lpstr>
      <vt:lpstr>FY21_Q3!Print_Area</vt:lpstr>
      <vt:lpstr>'Percent Positives - User Notes'!Print_Area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2019-11-26T17:14:28Z</cp:lastPrinted>
  <dcterms:created xsi:type="dcterms:W3CDTF">2018-01-31T20:46:05Z</dcterms:created>
  <dcterms:modified xsi:type="dcterms:W3CDTF">2021-07-29T17:47:32Z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