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MIbrahim\Documents\"/>
    </mc:Choice>
  </mc:AlternateContent>
  <xr:revisionPtr revIDLastSave="0" documentId="8_{D89DEC95-9007-49F2-85BF-A73BB9EA8663}" xr6:coauthVersionLast="46" xr6:coauthVersionMax="46" xr10:uidLastSave="{00000000-0000-0000-0000-000000000000}"/>
  <bookViews>
    <workbookView xWindow="-108" yWindow="-108" windowWidth="23256" windowHeight="12720" tabRatio="854" xr2:uid="{00000000-000D-0000-FFFF-FFFF00000000}"/>
  </bookViews>
  <sheets>
    <sheet name="FY21_Q3" sheetId="25" r:id="rId1"/>
    <sheet name="Percent Positives - User Notes" sheetId="28" r:id="rId2"/>
  </sheets>
  <definedNames>
    <definedName name="_xlnm.Print_Area" localSheetId="0">FY21_Q3!$A$1:$O$94</definedName>
    <definedName name="_xlnm.Print_Area" localSheetId="1">'Percent Positives - User Notes'!$A$1:$E$101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9" i="25" l="1"/>
  <c r="M69" i="25"/>
  <c r="K69" i="25"/>
  <c r="J69" i="25"/>
  <c r="H69" i="25"/>
  <c r="I69" i="25" s="1"/>
  <c r="G69" i="25"/>
  <c r="K64" i="25"/>
  <c r="J64" i="25"/>
  <c r="H64" i="25"/>
  <c r="I64" i="25" s="1"/>
  <c r="G64" i="25"/>
  <c r="N61" i="25"/>
  <c r="M61" i="25"/>
  <c r="K61" i="25"/>
  <c r="L61" i="25" s="1"/>
  <c r="J61" i="25"/>
  <c r="H61" i="25"/>
  <c r="G61" i="25"/>
  <c r="F69" i="25"/>
  <c r="E69" i="25"/>
  <c r="D69" i="25"/>
  <c r="E64" i="25"/>
  <c r="D64" i="25"/>
  <c r="F64" i="25" s="1"/>
  <c r="E61" i="25"/>
  <c r="F61" i="25" s="1"/>
  <c r="D61" i="25"/>
  <c r="N51" i="25"/>
  <c r="M51" i="25"/>
  <c r="K51" i="25"/>
  <c r="J51" i="25"/>
  <c r="H51" i="25"/>
  <c r="G51" i="25"/>
  <c r="E51" i="25"/>
  <c r="F51" i="25" s="1"/>
  <c r="D51" i="25"/>
  <c r="N49" i="25"/>
  <c r="M49" i="25"/>
  <c r="K49" i="25"/>
  <c r="L49" i="25" s="1"/>
  <c r="J49" i="25"/>
  <c r="H49" i="25"/>
  <c r="G49" i="25"/>
  <c r="F49" i="25"/>
  <c r="E49" i="25"/>
  <c r="D49" i="25"/>
  <c r="N43" i="25"/>
  <c r="M43" i="25"/>
  <c r="K43" i="25"/>
  <c r="J43" i="25"/>
  <c r="H43" i="25"/>
  <c r="G43" i="25"/>
  <c r="E43" i="25"/>
  <c r="D43" i="25"/>
  <c r="N25" i="25"/>
  <c r="N37" i="25" s="1"/>
  <c r="M25" i="25"/>
  <c r="M37" i="25" s="1"/>
  <c r="K25" i="25"/>
  <c r="J25" i="25"/>
  <c r="J37" i="25" s="1"/>
  <c r="H25" i="25"/>
  <c r="G25" i="25"/>
  <c r="G37" i="25" s="1"/>
  <c r="E25" i="25"/>
  <c r="E37" i="25" s="1"/>
  <c r="D25" i="25"/>
  <c r="D37" i="25" s="1"/>
  <c r="L69" i="25" l="1"/>
  <c r="I61" i="25"/>
  <c r="O61" i="25"/>
  <c r="L51" i="25"/>
  <c r="I51" i="25"/>
  <c r="O51" i="25"/>
  <c r="I49" i="25"/>
  <c r="O49" i="25"/>
  <c r="O43" i="25"/>
  <c r="I43" i="25"/>
  <c r="L43" i="25"/>
  <c r="F43" i="25"/>
  <c r="F37" i="25"/>
  <c r="O37" i="25"/>
  <c r="I25" i="25"/>
  <c r="O25" i="25"/>
  <c r="H37" i="25"/>
  <c r="I37" i="25" s="1"/>
  <c r="F25" i="25"/>
  <c r="L25" i="25"/>
  <c r="K37" i="25"/>
  <c r="L37" i="25" s="1"/>
  <c r="O69" i="25"/>
  <c r="L64" i="25"/>
</calcChain>
</file>

<file path=xl/sharedStrings.xml><?xml version="1.0" encoding="utf-8"?>
<sst xmlns="http://schemas.openxmlformats.org/spreadsheetml/2006/main" count="633" uniqueCount="259">
  <si>
    <t>Salmonella</t>
  </si>
  <si>
    <t>Percent Positive</t>
  </si>
  <si>
    <t>All Establishment Sizes</t>
  </si>
  <si>
    <t>Product</t>
  </si>
  <si>
    <t>Table 1B. Salmonella Percent Positive for Follow-up Sampling</t>
  </si>
  <si>
    <t>Table 1C. Salmonella Percent Positive for Import Sampling</t>
  </si>
  <si>
    <t>Imported Poultry</t>
  </si>
  <si>
    <t>Nonintact pork</t>
  </si>
  <si>
    <t>Intact pork</t>
  </si>
  <si>
    <t>Comminuted pork</t>
  </si>
  <si>
    <t>Total for Raw Chicken</t>
  </si>
  <si>
    <t>Total for Raw Turkey</t>
  </si>
  <si>
    <t>Total for Raw Beef</t>
  </si>
  <si>
    <t>Young Chicken Carcasses</t>
  </si>
  <si>
    <t>Chicken Parts (legs/breast/wings)</t>
  </si>
  <si>
    <t>Comminuted Chicken</t>
  </si>
  <si>
    <t>Total for Raw Pork</t>
  </si>
  <si>
    <t>Total for Siluriformes</t>
  </si>
  <si>
    <t>Very Low Volume Sampling
for Turkey Carcasses</t>
  </si>
  <si>
    <t>Young Turkey Carcasses</t>
  </si>
  <si>
    <t>Comminuted Turkey</t>
  </si>
  <si>
    <t>Very Low Volume Sampling 
for Ground and Other Comminuted Turkey 
(not Mechanically Separated)</t>
  </si>
  <si>
    <t>Imported Beef</t>
  </si>
  <si>
    <t>Imported Pork</t>
  </si>
  <si>
    <t>Number of Positive</t>
  </si>
  <si>
    <t>Number of Establishments</t>
  </si>
  <si>
    <t>All Sizes</t>
  </si>
  <si>
    <t>Establishment HACCP Size</t>
  </si>
  <si>
    <t>User Notes</t>
  </si>
  <si>
    <t>Definitions</t>
  </si>
  <si>
    <t>Large - All establishments with 500 or more employees</t>
  </si>
  <si>
    <t>Small - All establishments with 10 or more employees but fewer than 500</t>
  </si>
  <si>
    <t>Very Small - All establishments with fewer than 10 employees or annual sales of less than $2.5 million</t>
  </si>
  <si>
    <t>Project Code</t>
  </si>
  <si>
    <t>RE_CH_CARC01</t>
  </si>
  <si>
    <t>LO_CH_CARC01</t>
  </si>
  <si>
    <t>LO_TU_CARC01</t>
  </si>
  <si>
    <t>LO_CPT_LBW01</t>
  </si>
  <si>
    <t>LO_CPT_OT01</t>
  </si>
  <si>
    <t>LO_CPT_QH01</t>
  </si>
  <si>
    <t>LO_CH_COM01</t>
  </si>
  <si>
    <t>LO_TU_COM01</t>
  </si>
  <si>
    <t>LO_CH_MSK01</t>
  </si>
  <si>
    <t>LO_TU_MSK01</t>
  </si>
  <si>
    <t>Very Low Volume for Turkey Carcasses</t>
  </si>
  <si>
    <t>Very Low Volume Parts for Chicken Parts (legs, breasts, wings)</t>
  </si>
  <si>
    <t>Very Low Volume for Other Other Chicken Parts (neck, liver, heart, gizzards)</t>
  </si>
  <si>
    <t>Very Low Volume for Whole Chicken Carcasses</t>
  </si>
  <si>
    <t>Religious Exempt for Chicken Carcasses</t>
  </si>
  <si>
    <t>Very Low Volume for Quarter and Half Chicken Carcasses</t>
  </si>
  <si>
    <t>Very Low Volume Comminuted Chicken</t>
  </si>
  <si>
    <t>Very Low Volume Comminuted Turkey</t>
  </si>
  <si>
    <t>Very Low Volume Mechanically Separated Turkey</t>
  </si>
  <si>
    <t>Very Low Volume Mechanically Separated Chicken</t>
  </si>
  <si>
    <t>HC_CH_CARC01</t>
  </si>
  <si>
    <t>HC_TU_CARC01</t>
  </si>
  <si>
    <t>HC_CPT_LBW01</t>
  </si>
  <si>
    <t>EXP_CPT_OT01</t>
  </si>
  <si>
    <t>EXP_CPT_QH01</t>
  </si>
  <si>
    <t>Mechanically Separated Chicken</t>
  </si>
  <si>
    <t>EXP_CH_MSK01</t>
  </si>
  <si>
    <t>Mechanically Separated Turkey</t>
  </si>
  <si>
    <t>EXP_TU_MSK01</t>
  </si>
  <si>
    <t>HC_CH_COM01</t>
  </si>
  <si>
    <t>Quarter and Half Chicken Carcasses</t>
  </si>
  <si>
    <t>Chicken Parts (legs, breasts, wings)</t>
  </si>
  <si>
    <t>Turkey Carcasses</t>
  </si>
  <si>
    <t>Description</t>
  </si>
  <si>
    <t>NARMS_YC</t>
  </si>
  <si>
    <t>NARMS_YT</t>
  </si>
  <si>
    <t>NARMS_DC</t>
  </si>
  <si>
    <t>NARMS_BC</t>
  </si>
  <si>
    <t>NARMS_ST</t>
  </si>
  <si>
    <t>NARMS_HF</t>
  </si>
  <si>
    <t>NARMS_MS</t>
  </si>
  <si>
    <t>F_CH_CARC01</t>
  </si>
  <si>
    <t>Follow up sampling for Chicken Carcasses</t>
  </si>
  <si>
    <t>Follow up sampling for Turkey Carcasses</t>
  </si>
  <si>
    <t>F_TU_CARC01</t>
  </si>
  <si>
    <t>IMP_Poultry</t>
  </si>
  <si>
    <t>The Hazard Analysis and Critical Control Point (HACCP) size for an establishment is categorized as:</t>
  </si>
  <si>
    <t>Number of Samples</t>
  </si>
  <si>
    <t>Number of Positives</t>
  </si>
  <si>
    <t>Percent of Positives</t>
  </si>
  <si>
    <t xml:space="preserve">Number of samples that tested positive for the product from establishments of the specified establishment size category. </t>
  </si>
  <si>
    <t>Number of samples tested for the product from establishments of the specified establishment size category. Includes samples with positive and negative test results. Excludes samples that were discarded by the lab.</t>
  </si>
  <si>
    <t>The product is the product that was tested. Testing of products is done through sampling projects that are given a project code. Below is a table of the products, project codes, and description of the included product. Please note that sampling projects (i.e., project codes) may be for more than one microbiological or residue test and may cover more than one animal species.</t>
  </si>
  <si>
    <t>National Antimicrobial Resistance Monitoring System - Young Chicken</t>
  </si>
  <si>
    <t>National Antimicrobial Resistance Monitoring System - Young Turkey</t>
  </si>
  <si>
    <t>National Antimicrobial Resistance Monitoring System - Dairy Cow</t>
  </si>
  <si>
    <t>National Antimicrobial Resistance Monitoring System - Beef Cow</t>
  </si>
  <si>
    <t>National Antimicrobial Resistance Monitoring System - Steer</t>
  </si>
  <si>
    <t>National Antimicrobial Resistance Monitoring System - Heifer</t>
  </si>
  <si>
    <t>National Antimicrobial Resistance Monitoring System - Market Swine</t>
  </si>
  <si>
    <t xml:space="preserve">Percent of positives for the product from establishments of the specified establishment size category. This is calculated as the "number of positives" divided by the "number of samples" for a listed product. </t>
  </si>
  <si>
    <t>Establishment counts, sample counts, positive counts, and percent positives by product and establishment size for follow-up sampling.</t>
  </si>
  <si>
    <t>Establishment counts, sample counts, positive counts, and percent positives by product for import sampling.</t>
  </si>
  <si>
    <t>Other Chicken Parts (neck, liver, heart, gizzards)</t>
  </si>
  <si>
    <t>MT44</t>
  </si>
  <si>
    <t>Follow-up sampling of raw ground beef product in response to a MT43 or Agricultural Marketing Service (AMS) positive result in raw ground beef product at Federal establishments</t>
  </si>
  <si>
    <t>MT52</t>
  </si>
  <si>
    <t>MT53</t>
  </si>
  <si>
    <t>Follow-up sampling of trim or other components at the establishment that produced product in response to a MT60, MT65, MT64, or AMS trim testing positive</t>
  </si>
  <si>
    <t>MT44T</t>
  </si>
  <si>
    <t>Follow-up sampling of raw ground beef, trim, or other component outside of projects MT44, MT53, and MT52</t>
  </si>
  <si>
    <t xml:space="preserve">Number of Samples </t>
  </si>
  <si>
    <t>Definitions and Descriptions</t>
  </si>
  <si>
    <t>Table Descriptions</t>
  </si>
  <si>
    <t>Other Follow-up Raw Beef Sampling</t>
  </si>
  <si>
    <t>Follow-up testing at the producing establishments to a raw ground beef positive</t>
  </si>
  <si>
    <t>Follow-up testing at supplier establishments following a raw ground beef, trim, or components positive</t>
  </si>
  <si>
    <t>IMP_Pork</t>
  </si>
  <si>
    <t>IMPFISH_MI</t>
  </si>
  <si>
    <t>Imported Siluriformes</t>
  </si>
  <si>
    <t>Follow-up sampling of young chicken carcass establishments not meeting the performance standard</t>
  </si>
  <si>
    <t>Follow-up sampling of young turkey carcass establishments not meeting the performance standard</t>
  </si>
  <si>
    <t>MT08, MT51</t>
  </si>
  <si>
    <t>NARMS_SW</t>
  </si>
  <si>
    <t>National Antimicrobial Resistance Monitoring System - Sow</t>
  </si>
  <si>
    <t>Imported raw intact/non-intact whole chicken and turkey carcasses, raw intact/non-intact chicken parts, and NRTE comminuted chicken and turkey products (including mechanically separated)</t>
  </si>
  <si>
    <t>Imported raw ground beef, trim or other components</t>
  </si>
  <si>
    <t>MT05</t>
  </si>
  <si>
    <t>MT43</t>
  </si>
  <si>
    <t>MT60</t>
  </si>
  <si>
    <t>Raw Ground Beef - Retail</t>
  </si>
  <si>
    <t xml:space="preserve">Raw Ground Beef </t>
  </si>
  <si>
    <t>Raw Ground Beef Components other than Trim</t>
  </si>
  <si>
    <t>Bench Trim</t>
  </si>
  <si>
    <t>Beef Manufacturing Trim</t>
  </si>
  <si>
    <t>EXP_FI_MIC01</t>
  </si>
  <si>
    <t>Intact Siluriformes</t>
  </si>
  <si>
    <t>EXP_PK_ICT02</t>
  </si>
  <si>
    <t>EXP_PK_NCT02</t>
  </si>
  <si>
    <t>EXP_PK_COM02</t>
  </si>
  <si>
    <t>Pork - Intact Cuts</t>
  </si>
  <si>
    <t>Pork - Non-Intact Cuts</t>
  </si>
  <si>
    <t>Pork - Comminuted (Ground, Comminuted, or Mechanically Separated)</t>
  </si>
  <si>
    <t>Chicken Quarter and Half Carcasses</t>
  </si>
  <si>
    <t xml:space="preserve">Mechanically Separated Chicken </t>
  </si>
  <si>
    <t xml:space="preserve">Religious Exempt Sampling
for Chicken Carcasses </t>
  </si>
  <si>
    <t>Mechanically Separated turkey</t>
  </si>
  <si>
    <t>Raw ground beef – Retail</t>
  </si>
  <si>
    <t>Raw ground beef</t>
  </si>
  <si>
    <t>Raw ground beef components other than trim</t>
  </si>
  <si>
    <t>Bench trim</t>
  </si>
  <si>
    <t>Beef manufacturing trim</t>
  </si>
  <si>
    <t>Imported Raw Beef Products</t>
  </si>
  <si>
    <t>Imported Raw Pork Products</t>
  </si>
  <si>
    <t>Imported Intact Siluriformes</t>
  </si>
  <si>
    <t>Table 1D. Salmonella Percent Positive for National Antimicrobial Resistance Monitoring System Sampling</t>
  </si>
  <si>
    <t>Young Turkey</t>
  </si>
  <si>
    <t>Market Swine</t>
  </si>
  <si>
    <t>Sows</t>
  </si>
  <si>
    <t>Young Chicken</t>
  </si>
  <si>
    <t>Dairy Cow</t>
  </si>
  <si>
    <t>Beef Cow</t>
  </si>
  <si>
    <t>Steer</t>
  </si>
  <si>
    <t>Heifer</t>
  </si>
  <si>
    <t xml:space="preserve">Very Low Volume Sampling for Chicken Carcasses </t>
  </si>
  <si>
    <t>Very Low Volume Sampling for Chicken Parts - Quarters/Halves</t>
  </si>
  <si>
    <t>Very Low Volume Sampling for Raw Chicken Parts - Legs, Breast, Wings</t>
  </si>
  <si>
    <t>Very Low Volume Sampling for Raw Chicken Parts - Other Parts</t>
  </si>
  <si>
    <t xml:space="preserve">Very Low Volume Sampling for Ground and Other Comminuted Chicken
(not Mechanically Separated) </t>
  </si>
  <si>
    <t>Chicken Other Parts
(neck, liver, heart, gizzards)</t>
  </si>
  <si>
    <t>Follow-up testing for young chicken carcasses</t>
  </si>
  <si>
    <t>Large</t>
  </si>
  <si>
    <t xml:space="preserve">Small </t>
  </si>
  <si>
    <t xml:space="preserve">Very Small </t>
  </si>
  <si>
    <t>Establishment counts, sample counts, positive counts, and percent positives by product and establishment size. Excludes counts and percent positives from follow-up, import and NARMS sampling.</t>
  </si>
  <si>
    <t>Establishment counts, sample counts, positive counts, and percent positives by product for National Antimicrobial Resistance Monitoring System (NARMS) Sampling. NARMS sampling tests the cecal contents for the presence and antimicrobial resistance profile, also for the presence of Salmonella, generic Escherichia coli (E. coli), Campylobacter, and Enterococcus spp.</t>
  </si>
  <si>
    <t>Very Low Volume Sampling for Mechanically Separated Chicken</t>
  </si>
  <si>
    <t>Follow-up testing for Chicken Parts (legs/breast/wings)</t>
  </si>
  <si>
    <t>Follow-up testing for Comminuted Chicken</t>
  </si>
  <si>
    <t>Follow-up testing at the producing establishment following a trim or other components positive</t>
  </si>
  <si>
    <t>Raw ground beef at businesses operating under a retail exemption</t>
  </si>
  <si>
    <t>Follow-up testing for young turkey carcasses</t>
  </si>
  <si>
    <t>IMP_POULTRY</t>
  </si>
  <si>
    <t>IMP_PORK</t>
  </si>
  <si>
    <t>Follow-up testing for comminuted turkey</t>
  </si>
  <si>
    <t>F_CH_COM01</t>
  </si>
  <si>
    <t>--</t>
  </si>
  <si>
    <t>EXP_PK_COM01</t>
  </si>
  <si>
    <t>EXP_PK_ICT01</t>
  </si>
  <si>
    <t>EXP_PK_IOT01</t>
  </si>
  <si>
    <t>EXP_PK_NCT01</t>
  </si>
  <si>
    <t>EXP_PK_NOT01</t>
  </si>
  <si>
    <t>HC_TU_COM01</t>
  </si>
  <si>
    <t>Imported Poultry Products</t>
  </si>
  <si>
    <t>F_TU_COM01</t>
  </si>
  <si>
    <t>F_CPT_LBW01</t>
  </si>
  <si>
    <t>All Sizes - All establishments, including establishments that are categorized as large, small and very small by HACCP establishment size.</t>
  </si>
  <si>
    <t>Number of distinct establishments that were tested for the product.</t>
  </si>
  <si>
    <t>Young chicken carcasses from establishments with greater than 1,000 pounds average daily production</t>
  </si>
  <si>
    <t>Intact or non-intact quarter or half carcasses from establishments with greater than 1,000 pounds average daily production</t>
  </si>
  <si>
    <t>Chicken parts from establishments with greater than 1,000 pounds average daily production</t>
  </si>
  <si>
    <t>Intact or non-intact hearts, whole or split gizzards,whole livers, or necks from establishments with greater than 1,000 pounds average daily production</t>
  </si>
  <si>
    <t>Comminuted chicken from establishments with greater than 1,000 pounds average daily production</t>
  </si>
  <si>
    <t>Mechanically separated chicken from establishments with greater than 1,000 pounds average daily production</t>
  </si>
  <si>
    <t>Young turkey carcasses from establishments with greater than 1,000 pounds average daily production</t>
  </si>
  <si>
    <t>Comminuted turkey from establishments with greater than 1,000 pounds average daily production</t>
  </si>
  <si>
    <t>Pork - Other Intact</t>
  </si>
  <si>
    <t>Pork - Other Non-intact</t>
  </si>
  <si>
    <t>Raw intact fish of the order Siluriformes</t>
  </si>
  <si>
    <t>Follow up sampling for Chicken Parts</t>
  </si>
  <si>
    <t>Follow-up sampling of chicken parts establishments not meeting the performance standard</t>
  </si>
  <si>
    <t>Follow up sampling for Comminuted Chicken</t>
  </si>
  <si>
    <t>Follow-up sampling of comminuted chicken establishments not meeting the performance standard</t>
  </si>
  <si>
    <t>Follow up sampling for Comminuted Turkey</t>
  </si>
  <si>
    <t>Follow-up sampling of comminuted turkey establishments not meeting the performance standard</t>
  </si>
  <si>
    <t>Follow-up sampling at suppliers of beef manufacturing trimmings or other components from originating slaughter suppliers, in response to a MT43, MT65, or AMS ground beef positive result</t>
  </si>
  <si>
    <t>Imported raw intact/non-intact pork products. Including raw whole cuts, parts, ground, comminuted, mechanically separated, and AMR pork products</t>
  </si>
  <si>
    <t>Imported raw Siluriformes product</t>
  </si>
  <si>
    <t>Sampling of cecal contents of young chicken carcasses for the presence and antimicrobial resistance profile, also for the presence of Salmonella, generic Escherichia coli (E. coli), Campylobacter, and Enterococcus spp.</t>
  </si>
  <si>
    <t>Sampling of cecal contents of young turkey carcasses for the presence and antimicrobial resistance profile, also for the presence of Salmonella, generic Escherichia coli (E. coli), Campylobacter, and Enterococcus spp.</t>
  </si>
  <si>
    <t>Sampling of cecal contents of dairy cows for the presence and antimicrobial resistance profile, also for the presence of Salmonella, generic Escherichia coli (E. coli), Campylobacter, and Enterococcus spp.</t>
  </si>
  <si>
    <t>Sampling of cecal contents of beef cows for the presence and antimicrobial resistance profile, also for the presence of Salmonella, generic Escherichia coli (E. coli), Campylobacter, and Enterococcus spp.</t>
  </si>
  <si>
    <t>Sampling of cecal contents of steers for the presence and antimicrobial resistance profile, also for the presence of Salmonella, generic Escherichia coli (E. coli), Campylobacter, and Enterococcus spp.</t>
  </si>
  <si>
    <t>Sampling of cecal contents of heifers for the presence and antimicrobial resistance profile, also for the presence of Salmonella, generic Escherichia coli (E. coli), Campylobacter, and Enterococcus spp.</t>
  </si>
  <si>
    <t>Sampling of cecal contents of market swine for the presence and antimicrobial resistance profile, also for the presence of Salmonella, generic Escherichia coli (E. coli), Campylobacter, and Enterococcus spp.</t>
  </si>
  <si>
    <t>Sampling of cecal contents of sows for the presence and antimicrobial resistance profile, also for the presence of Salmonella, generic Escherichia coli (E. coli), Campylobacter, and Enterococcus spp.</t>
  </si>
  <si>
    <t>Note: HACCP size criteria do not apply to retail ground beef establishment or import establishments.</t>
  </si>
  <si>
    <t xml:space="preserve">Table 1A. Salmonella Percent Positive for Routine Sampling </t>
  </si>
  <si>
    <t xml:space="preserve">Table 1C. Salmonella Percent Positive for Import Sampling </t>
  </si>
  <si>
    <t>Table 1A. Salmonella Percent Positive for Routine Sampling</t>
  </si>
  <si>
    <t>Young chicken carcasses from establishments with 1,000 pounds or less average daily production. This sampling project started in June 2017 and ended on August 22, 2019.</t>
  </si>
  <si>
    <t>Intact or non-intact quarter or half carcasses from establishments with 1,000 pounds or less average daily production. This sampling project started in June 2017 and ended on August 22, 2019.</t>
  </si>
  <si>
    <t>Chicken parts from establishments with 1,000 pounds or less average daily production. This sampling project started in June 2017 and ended on August 22, 2019.</t>
  </si>
  <si>
    <t>Intact or non-intact hearts, whole or split gizzards,whole livers, or necks from establishments with 1,000 pounds or less average daily production. This sampling project started in June 2017 and ended on August 22, 2019.</t>
  </si>
  <si>
    <t>Comminuted chicken from establishments with 1,000 pounds or less average daily production. This sampling project started in June 2017 and ended on August 22, 2019.</t>
  </si>
  <si>
    <t>Mechanically separated chicken from establishments with 1,000 pounds or less average daily production. This sampling project started in June 2017 and ended on August 22, 2019.</t>
  </si>
  <si>
    <t>Young chicken carcasses under religious exemption (Buddhist, Kosher, Islamic, or Confucian) with a USDA Exemption Permit as described in FSIS Directive 6030.1. This sampling project started in June 2017 and ended on August 22, 2019.</t>
  </si>
  <si>
    <t>Young turkey carcasses from establishments with 1,000 pounds or less average daily production. This sampling project started in June 2017 and ended on August 22, 2019.</t>
  </si>
  <si>
    <t xml:space="preserve">Mechanically separated turkey from establishments with greater than 1,000 pounds average daily production </t>
  </si>
  <si>
    <t>Comminuted turkey from establishments with 1,000 pounds or less average daily production. This sampling project started in June 2017 and ended on August 22, 2019.</t>
  </si>
  <si>
    <t>Mechanically separated turkey from establishments with 1,000 pounds or less average daily production. This sampling project started in June 2017 and ended on August 22, 2019.</t>
  </si>
  <si>
    <t>Raw intact cuts, which are smaller cuts derived from primal cuts that are in portions equal to or larger than ¾ inch in size in at least one dimension and has not been subjected to processing that renders the product non-intact (e.g., needle or blade tenderized, injected, pumped or vacuum tumbled). This group includes bone-in and boneless cuts. Phase II sampling began on June 1, 2017 and ended on May 31, 2018. Interim sampling began on June 1, 2018 and ended on October 31, 2019.</t>
  </si>
  <si>
    <t>Raw non-intact cuts, which are smaller cuts derived from primal cuts that are in portions equal to or larger than ¾ of an inch in size in at least one dimension that has been subjected to processing that renders the product non-intact (e.g. mechanically tenderized, injected, pumped or vacuum tumbled). This group also includes bone-in and boneless cuts. Phase II sampling began on June 1, 2017 and ended on May 31, 2018. Interim sampling began on June 1, 2018 and ended on October 31, 2019.</t>
  </si>
  <si>
    <t>Raw, ground, comminuted, mechanically separated, and AMR pork products. Phase II sampling began on June 1, 2017 and ended on May 31, 2018. Interim sampling began on June 1, 2018 and ended on October 31, 2019.</t>
  </si>
  <si>
    <t>Raw pork product that is not tray-ready (e.g. steak cubed, diced pork, foot, neck bones, cutlets, pork for kabobs, pork for stewing, etc.) but that has been subjected to processing that renders it non-intact (e.g., needle or blade tenderized, injected, pumped, or vacuum tumbled). Phase I sampling began on May 1, 2015 and ended on November 30, 2015. Interim sampling began on January 1, 2016 and ended on May 31, 2017.</t>
  </si>
  <si>
    <t>Raw, ground, comminuted, mechanically separated, and AMR pork products. Phase I sampling began on May 1, 2015 and ended on November 30, 2015. Interim sampling began on January 1, 2016 and ended on May 31, 2017.</t>
  </si>
  <si>
    <t>Raw food service pork cuts from primals, portion cuts, or tray-ready cuts prepared for consumers that have been subjected to processing that renders the product non-intact (e.g., needle or blade tenderized, injected, pumped or vacuum tumbled). Phase I sampling began on May 1, 2015 and ended on November 30, 2015. Interim sampling began on January 1, 2016 and ended on May 31, 2017.</t>
  </si>
  <si>
    <t>All other raw intact pork meat not included in EXP_PK_ICT01 categories (e.g. foot; neck bones; cutlets, pork for kabobs, pork for stewing, etc.). Phase I sampling began on May 1, 2015 and ended on November 30, 2015. Interim sampling began on January 1, 2016 and ended on May 31, 2017.</t>
  </si>
  <si>
    <t>Raw food service pork cuts from primals, portion cuts, or tray-ready cuts prepared for consumers that have not been subjected to processing that renders the product non-intact (e.g., needle or blade tenderized, injected, pumped or vacuum tumbled). Phase I sampling began on May 1, 2015 and ended on November 30, 2015. Interim sampling began on January 1, 2016 and ended on May 31, 2017.</t>
  </si>
  <si>
    <t>HC_PK_COM01</t>
  </si>
  <si>
    <t>HC_PK_CUT01</t>
  </si>
  <si>
    <t>Pork - Intact and Non-Intact Cuts</t>
  </si>
  <si>
    <t>Raw, ground, comminuted, mechanically separated, and AMR pork products.  Sampling began on November 1, 2019</t>
  </si>
  <si>
    <t>Raw intact cuts, which are smaller cuts derived from primal cuts that are in portions equal to or larger than ¾ inch in size in at least one dimension and has not been subjected to processing that renders the product non-intact (e.g., needle or blade tenderized, injected, pumped or vacuum tumbled). Raw non-intact cuts, which are smaller cuts derived from primal cuts that are in portions equal to or larger than ¾ of an inch in size in at least one dimension that has been subjected to processing that renders the product non-intact (e.g. mechanically tenderized, injected, pumped or vacuum tumbled). Both groups include bone-in and boneless cuts.</t>
  </si>
  <si>
    <t>MT65</t>
  </si>
  <si>
    <t>MT64</t>
  </si>
  <si>
    <t>Raw ground beef products are described in the standards of identity for ground and chopped beef (9 CFR 319.15(a)),
hamburger (9 CFR 319.15(b)), or beef patties (9 CFR 319.15(c)). They include ground or chopped beef or veal, hamburger, beef or veal patties, beef or veal patty mix, and similar ground beef or veal products made with added seasonings or ingredients. Sampled products may contain components such as beef derived from AMR systems, LFTB, or PDCB.</t>
  </si>
  <si>
    <t>Raw beef manufacturing trimmings are trimmings produced from cattle (including veal) that are slaughtered onsite, that is, at the establishment where the sampling is occurring. Beef manufacturing trimmings includes trim of any size; or primal/subprimal cuts, like chucks, rounds, or shanks; or boneless beef of any size, in any packaging. This includes any trim that is used at the slaughter establishment for non-intact use, or is intended for raw non-intact use by other establishments</t>
  </si>
  <si>
    <t>The purpose of the sampling is to verify the further processor’s food safety procedures for STEC, for example, purchase specifications, or antimicrobial interventions. Generally, the same types of beef products are sampled under the MT65 sampling program as under the MT60 sampling program. However, MT65 samples are from products derived from cattle not slaughtered at the establishment.</t>
  </si>
  <si>
    <t>Raw ground beef components other than beef manufacturing trimmings intended for manufacturing into raw ground beef products. Components include raw beef esophagus (weasand) meat, head meat, cheek meat, hearts, beef from advanced meat recovery (AMR) systems, and low temperature rendered products such as lean finely textured beef (LFTB), partially defatted chopped beef (PDCB) and partially defatted beef fatty tissue (PDBFT) that were produced from cattle slaughtered at the establishment.</t>
  </si>
  <si>
    <t>Pork Cuts</t>
  </si>
  <si>
    <t>Quarterly Summary Tables - FY2021 Q3</t>
  </si>
  <si>
    <t>Period: 2021-04-01 to 2021-06-30</t>
  </si>
  <si>
    <t/>
  </si>
  <si>
    <t xml:space="preserve">-- Indicates that there were no samples for this product category.
Source: Food Safety and Inspection Service, Public Health Information System (PHIS), Data Warehouse
Data extracted on: July 26, 2021
Please note that reported numbers may differ from other published numbers due to the timing of when the data were extracted from PHIS. Numbers reported are based on the data available in PHIS at the time the data were extracted.
For prevalence, volume-weighted, or percent positive calculations of pathogens by FSIS sampling projects on 12 months of sampling data, please refer to the Sampling Results for FSIS Regulated Products report at https://www.fsis.usda.gov/wps/portal/fsis/topics/data-collection-and-reports/microbiology/sampling-project-results.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</si>
</sst>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13" x14ac:knownFonts="1">
    <font>
      <sz val="11"/>
      <color theme="1"/>
      <name val="Calibri"/>
      <family val="2"/>
      <scheme val="minor"/>
    </font>
    <font>
      <b/>
      <sz val="14"/>
      <color theme="1"/>
      <name val="Arial"/>
      <family val="2"/>
    </font>
    <font>
      <b/>
      <sz val="11"/>
      <color rgb="FF000000"/>
      <name val="Calibri"/>
      <family val="2"/>
      <scheme val="minor"/>
    </font>
    <font>
      <b/>
      <sz val="14"/>
      <color rgb="FF000000"/>
      <name val="Calibri"/>
      <family val="2"/>
      <scheme val="minor"/>
    </font>
    <font>
      <sz val="8"/>
      <color theme="1"/>
      <name val="Arial"/>
      <family val="2"/>
    </font>
    <font>
      <b/>
      <sz val="11"/>
      <color theme="1"/>
      <name val="Calibri"/>
      <family val="2"/>
      <scheme val="minor"/>
    </font>
    <font>
      <b/>
      <sz val="20"/>
      <color rgb="FF000000"/>
      <name val="Calibri"/>
      <family val="2"/>
      <scheme val="minor"/>
    </font>
    <font>
      <b/>
      <u/>
      <sz val="14"/>
      <color rgb="FF000000"/>
      <name val="Arial"/>
      <family val="2"/>
    </font>
    <font>
      <sz val="11"/>
      <color theme="1"/>
      <name val="Calibri"/>
      <family val="2"/>
      <scheme val="minor"/>
    </font>
    <font>
      <b/>
      <sz val="8"/>
      <color rgb="FF000000"/>
      <name val="Calibri"/>
      <family val="2"/>
      <scheme val="minor"/>
    </font>
    <font>
      <b/>
      <sz val="14"/>
      <color theme="1"/>
      <name val="Calibri"/>
      <family val="2"/>
      <scheme val="minor"/>
    </font>
    <font>
      <b/>
      <sz val="20"/>
      <color theme="1"/>
      <name val="Calibri"/>
      <family val="2"/>
      <scheme val="minor"/>
    </font>
    <font>
      <b/>
      <sz val="14"/>
      <color rgb="FF000000"/>
      <name val="Arial"/>
      <family val="2"/>
    </font>
  </fonts>
  <fills count="4">
    <fill>
      <patternFill patternType="none"/>
    </fill>
    <fill>
      <patternFill patternType="gray125"/>
    </fill>
    <fill>
      <patternFill patternType="solid">
        <fgColor rgb="FFFFFFFF"/>
        <bgColor indexed="64"/>
      </patternFill>
    </fill>
    <fill>
      <patternFill patternType="solid">
        <fgColor theme="1"/>
        <bgColor indexed="64"/>
      </patternFill>
    </fill>
  </fills>
  <borders count="76">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bottom style="medium">
        <color rgb="FF000000"/>
      </bottom>
      <diagonal/>
    </border>
    <border>
      <left/>
      <right style="medium">
        <color indexed="64"/>
      </right>
      <top style="medium">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indexed="64"/>
      </top>
      <bottom style="thin">
        <color indexed="64"/>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thin">
        <color rgb="FFC1C1C1"/>
      </left>
      <right style="medium">
        <color rgb="FF000000"/>
      </right>
      <top style="medium">
        <color rgb="FF000000"/>
      </top>
      <bottom style="medium">
        <color rgb="FF000000"/>
      </bottom>
      <diagonal/>
    </border>
    <border>
      <left style="thin">
        <color rgb="FFC1C1C1"/>
      </left>
      <right style="medium">
        <color rgb="FF000000"/>
      </right>
      <top/>
      <bottom style="medium">
        <color rgb="FF000000"/>
      </bottom>
      <diagonal/>
    </border>
    <border>
      <left style="thin">
        <color rgb="FFC1C1C1"/>
      </left>
      <right/>
      <top style="medium">
        <color rgb="FF000000"/>
      </top>
      <bottom style="medium">
        <color rgb="FF000000"/>
      </bottom>
      <diagonal/>
    </border>
    <border>
      <left style="thin">
        <color rgb="FFC1C1C1"/>
      </left>
      <right style="thin">
        <color rgb="FFC1C1C1"/>
      </right>
      <top style="thin">
        <color rgb="FFC1C1C1"/>
      </top>
      <bottom style="thin">
        <color rgb="FFC1C1C1"/>
      </bottom>
      <diagonal/>
    </border>
    <border>
      <left style="thin">
        <color rgb="FF000000"/>
      </left>
      <right style="medium">
        <color rgb="FF000000"/>
      </right>
      <top style="thin">
        <color indexed="64"/>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medium">
        <color rgb="FF000000"/>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medium">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medium">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C1C1C1"/>
      </left>
      <right style="medium">
        <color indexed="64"/>
      </right>
      <top style="medium">
        <color indexed="64"/>
      </top>
      <bottom style="medium">
        <color indexed="64"/>
      </bottom>
      <diagonal/>
    </border>
    <border>
      <left style="thin">
        <color rgb="FF000000"/>
      </left>
      <right style="medium">
        <color indexed="64"/>
      </right>
      <top style="medium">
        <color rgb="FF000000"/>
      </top>
      <bottom style="medium">
        <color rgb="FF000000"/>
      </bottom>
      <diagonal/>
    </border>
    <border>
      <left style="medium">
        <color indexed="64"/>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indexed="64"/>
      </bottom>
      <diagonal/>
    </border>
  </borders>
  <cellStyleXfs count="3">
    <xf numFmtId="0" fontId="0" fillId="0" borderId="0"/>
    <xf numFmtId="9" fontId="8" fillId="0" borderId="0" applyFont="0" applyFill="0" applyBorder="0" applyAlignment="0" applyProtection="0"/>
    <xf numFmtId="43" fontId="8" fillId="0" borderId="0" applyFont="0" applyFill="0" applyBorder="0" applyAlignment="0" applyProtection="0"/>
  </cellStyleXfs>
  <cellXfs count="199">
    <xf numFmtId="0" fontId="0" fillId="0" borderId="0" xfId="0"/>
    <xf numFmtId="0" fontId="0" fillId="0" borderId="0" xfId="0" applyAlignment="1">
      <alignment vertical="top"/>
    </xf>
    <xf numFmtId="0" fontId="1" fillId="0" borderId="0" xfId="0" applyFont="1" applyAlignment="1">
      <alignment vertical="top"/>
    </xf>
    <xf numFmtId="0" fontId="0" fillId="0" borderId="0" xfId="0" applyAlignment="1">
      <alignment horizontal="center"/>
    </xf>
    <xf numFmtId="0" fontId="3" fillId="0" borderId="0" xfId="0" applyFont="1" applyAlignment="1">
      <alignment vertical="top"/>
    </xf>
    <xf numFmtId="0" fontId="0" fillId="0" borderId="17" xfId="0" applyBorder="1" applyAlignment="1">
      <alignment horizontal="left" vertical="top" wrapText="1"/>
    </xf>
    <xf numFmtId="0" fontId="6" fillId="0" borderId="0" xfId="0" applyFont="1" applyAlignment="1">
      <alignment vertical="top"/>
    </xf>
    <xf numFmtId="0" fontId="7" fillId="0" borderId="0" xfId="0" applyFont="1" applyAlignment="1">
      <alignment vertical="top"/>
    </xf>
    <xf numFmtId="0" fontId="0" fillId="0" borderId="0" xfId="0" applyBorder="1"/>
    <xf numFmtId="0" fontId="5" fillId="0" borderId="0" xfId="0" applyFont="1"/>
    <xf numFmtId="2" fontId="0" fillId="0" borderId="0" xfId="0" applyNumberFormat="1"/>
    <xf numFmtId="0" fontId="0" fillId="0" borderId="0" xfId="0" applyAlignment="1">
      <alignment horizontal="right"/>
    </xf>
    <xf numFmtId="2" fontId="0" fillId="0" borderId="0" xfId="0" applyNumberFormat="1" applyAlignment="1">
      <alignment horizontal="right"/>
    </xf>
    <xf numFmtId="0" fontId="2" fillId="2" borderId="8" xfId="0" applyFont="1" applyFill="1" applyBorder="1" applyAlignment="1">
      <alignment horizontal="center" vertical="top" wrapText="1"/>
    </xf>
    <xf numFmtId="0" fontId="2" fillId="2" borderId="9" xfId="0" applyFont="1" applyFill="1" applyBorder="1" applyAlignment="1">
      <alignment horizontal="center" vertical="top" wrapText="1"/>
    </xf>
    <xf numFmtId="0" fontId="0" fillId="0" borderId="28" xfId="0" applyBorder="1" applyAlignment="1">
      <alignment horizontal="left" vertical="top" wrapText="1"/>
    </xf>
    <xf numFmtId="0" fontId="0" fillId="0" borderId="29" xfId="0" applyBorder="1" applyAlignment="1">
      <alignment horizontal="left" vertical="top" wrapText="1"/>
    </xf>
    <xf numFmtId="0" fontId="5" fillId="0" borderId="23" xfId="0" applyFont="1" applyBorder="1" applyAlignment="1">
      <alignment horizontal="right" vertical="top" wrapText="1"/>
    </xf>
    <xf numFmtId="0" fontId="2" fillId="2" borderId="20"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2" borderId="18" xfId="0" applyFont="1" applyFill="1" applyBorder="1" applyAlignment="1">
      <alignment horizontal="center" vertical="top" wrapText="1"/>
    </xf>
    <xf numFmtId="10" fontId="0" fillId="0" borderId="15" xfId="1" applyNumberFormat="1" applyFont="1" applyBorder="1" applyAlignment="1">
      <alignment horizontal="right" vertical="top" wrapText="1"/>
    </xf>
    <xf numFmtId="164" fontId="0" fillId="0" borderId="13" xfId="2" applyNumberFormat="1" applyFont="1" applyBorder="1" applyAlignment="1">
      <alignment horizontal="right" vertical="top" wrapText="1"/>
    </xf>
    <xf numFmtId="164" fontId="0" fillId="0" borderId="14" xfId="2" applyNumberFormat="1" applyFont="1" applyBorder="1" applyAlignment="1">
      <alignment horizontal="right" vertical="top" wrapText="1"/>
    </xf>
    <xf numFmtId="3" fontId="0" fillId="0" borderId="6" xfId="0" applyNumberFormat="1" applyBorder="1" applyAlignment="1">
      <alignment horizontal="right" vertical="top" wrapText="1"/>
    </xf>
    <xf numFmtId="0" fontId="10" fillId="0" borderId="0" xfId="0" applyFont="1"/>
    <xf numFmtId="0" fontId="11" fillId="0" borderId="0" xfId="0" applyFont="1"/>
    <xf numFmtId="0" fontId="0" fillId="0" borderId="0" xfId="0" applyAlignment="1">
      <alignment horizontal="left" wrapText="1"/>
    </xf>
    <xf numFmtId="0" fontId="5" fillId="0" borderId="33" xfId="0" applyFont="1" applyBorder="1"/>
    <xf numFmtId="0" fontId="0" fillId="0" borderId="33" xfId="0" applyBorder="1" applyAlignment="1">
      <alignment horizontal="left" vertical="top"/>
    </xf>
    <xf numFmtId="0" fontId="0" fillId="0" borderId="33" xfId="0" applyBorder="1" applyAlignment="1">
      <alignment horizontal="left" vertical="top"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0" fillId="0" borderId="0" xfId="0" applyAlignment="1">
      <alignment horizontal="left"/>
    </xf>
    <xf numFmtId="0" fontId="0" fillId="0" borderId="34" xfId="0" applyBorder="1" applyAlignment="1">
      <alignment horizontal="left" vertical="top" wrapText="1"/>
    </xf>
    <xf numFmtId="0" fontId="5" fillId="0" borderId="23" xfId="0" applyFont="1" applyBorder="1" applyAlignment="1">
      <alignment horizontal="right" vertical="top"/>
    </xf>
    <xf numFmtId="1" fontId="0" fillId="0" borderId="4" xfId="2" applyNumberFormat="1" applyFont="1" applyBorder="1" applyAlignment="1">
      <alignment horizontal="right" vertical="top" wrapText="1"/>
    </xf>
    <xf numFmtId="1" fontId="0" fillId="0" borderId="14" xfId="2" applyNumberFormat="1" applyFont="1" applyBorder="1" applyAlignment="1">
      <alignment horizontal="right" vertical="top" wrapText="1"/>
    </xf>
    <xf numFmtId="0" fontId="5" fillId="0" borderId="33" xfId="0" applyFont="1" applyBorder="1" applyAlignment="1">
      <alignment wrapText="1"/>
    </xf>
    <xf numFmtId="0" fontId="0" fillId="0" borderId="0" xfId="0" applyAlignment="1">
      <alignment wrapText="1"/>
    </xf>
    <xf numFmtId="164" fontId="0" fillId="0" borderId="14" xfId="0" applyNumberFormat="1" applyBorder="1" applyAlignment="1">
      <alignment horizontal="right" vertical="top" wrapText="1"/>
    </xf>
    <xf numFmtId="0" fontId="0" fillId="0" borderId="26" xfId="0" applyBorder="1" applyAlignment="1">
      <alignment horizontal="left" vertical="top" wrapText="1"/>
    </xf>
    <xf numFmtId="0" fontId="12" fillId="0" borderId="0" xfId="0" applyFont="1" applyAlignment="1">
      <alignment vertical="top"/>
    </xf>
    <xf numFmtId="1" fontId="0" fillId="0" borderId="4" xfId="2" quotePrefix="1" applyNumberFormat="1" applyFont="1" applyBorder="1" applyAlignment="1">
      <alignment horizontal="right" vertical="top" wrapText="1"/>
    </xf>
    <xf numFmtId="1" fontId="0" fillId="0" borderId="0" xfId="0" applyNumberFormat="1"/>
    <xf numFmtId="1" fontId="9" fillId="2" borderId="18" xfId="0" applyNumberFormat="1" applyFont="1" applyFill="1" applyBorder="1" applyAlignment="1">
      <alignment horizontal="center" vertical="top" wrapText="1"/>
    </xf>
    <xf numFmtId="1" fontId="0" fillId="0" borderId="12" xfId="2" applyNumberFormat="1" applyFont="1" applyBorder="1" applyAlignment="1">
      <alignment horizontal="right" vertical="top" wrapText="1"/>
    </xf>
    <xf numFmtId="1" fontId="0" fillId="3" borderId="13" xfId="2" applyNumberFormat="1" applyFont="1" applyFill="1" applyBorder="1" applyAlignment="1">
      <alignment horizontal="right" vertical="top" wrapText="1"/>
    </xf>
    <xf numFmtId="1" fontId="0" fillId="0" borderId="18" xfId="2" applyNumberFormat="1" applyFont="1" applyBorder="1" applyAlignment="1">
      <alignment horizontal="right" vertical="top" wrapText="1"/>
    </xf>
    <xf numFmtId="164" fontId="0" fillId="0" borderId="33" xfId="2" applyNumberFormat="1" applyFont="1" applyBorder="1" applyAlignment="1">
      <alignment horizontal="right" vertical="top" wrapText="1"/>
    </xf>
    <xf numFmtId="164" fontId="0" fillId="0" borderId="39" xfId="2" applyNumberFormat="1" applyFont="1" applyBorder="1" applyAlignment="1">
      <alignment horizontal="right" vertical="top" wrapText="1"/>
    </xf>
    <xf numFmtId="1" fontId="0" fillId="3" borderId="16" xfId="2" applyNumberFormat="1" applyFont="1" applyFill="1" applyBorder="1" applyAlignment="1">
      <alignment horizontal="right" vertical="top" wrapText="1"/>
    </xf>
    <xf numFmtId="0" fontId="2" fillId="2" borderId="25" xfId="0" applyFont="1" applyFill="1" applyBorder="1" applyAlignment="1">
      <alignment horizontal="center" vertical="top" wrapText="1"/>
    </xf>
    <xf numFmtId="0" fontId="2" fillId="2" borderId="27" xfId="0" applyFont="1" applyFill="1" applyBorder="1" applyAlignment="1">
      <alignment horizontal="center" vertical="top" wrapText="1"/>
    </xf>
    <xf numFmtId="0" fontId="0" fillId="0" borderId="46" xfId="0" applyBorder="1" applyAlignment="1">
      <alignment horizontal="left" vertical="top"/>
    </xf>
    <xf numFmtId="0" fontId="2" fillId="2" borderId="47"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0" borderId="27" xfId="0" applyBorder="1" applyAlignment="1">
      <alignment horizontal="left" vertical="top" wrapText="1"/>
    </xf>
    <xf numFmtId="10" fontId="0" fillId="2" borderId="11" xfId="1" applyNumberFormat="1" applyFont="1" applyFill="1" applyBorder="1" applyAlignment="1">
      <alignment horizontal="right"/>
    </xf>
    <xf numFmtId="10" fontId="0" fillId="2" borderId="7" xfId="1" applyNumberFormat="1" applyFont="1" applyFill="1" applyBorder="1" applyAlignment="1">
      <alignment horizontal="right"/>
    </xf>
    <xf numFmtId="164" fontId="0" fillId="3" borderId="40" xfId="2" applyNumberFormat="1" applyFont="1" applyFill="1" applyBorder="1" applyAlignment="1">
      <alignment horizontal="right" vertical="top" wrapText="1"/>
    </xf>
    <xf numFmtId="0" fontId="0" fillId="0" borderId="41" xfId="0" applyBorder="1" applyAlignment="1">
      <alignment horizontal="left" vertical="top"/>
    </xf>
    <xf numFmtId="10" fontId="0" fillId="2" borderId="7" xfId="1" applyNumberFormat="1" applyFont="1" applyFill="1" applyBorder="1" applyAlignment="1">
      <alignment horizontal="right" vertical="top"/>
    </xf>
    <xf numFmtId="0" fontId="0" fillId="0" borderId="43" xfId="0" applyBorder="1" applyAlignment="1">
      <alignment horizontal="left" vertical="top"/>
    </xf>
    <xf numFmtId="10" fontId="0" fillId="2" borderId="11" xfId="1" applyNumberFormat="1" applyFont="1" applyFill="1" applyBorder="1" applyAlignment="1">
      <alignment horizontal="right" vertical="top"/>
    </xf>
    <xf numFmtId="10" fontId="0" fillId="2" borderId="9" xfId="1" applyNumberFormat="1" applyFont="1" applyFill="1" applyBorder="1" applyAlignment="1">
      <alignment horizontal="right" vertical="top"/>
    </xf>
    <xf numFmtId="10" fontId="0" fillId="2" borderId="48" xfId="1" applyNumberFormat="1" applyFont="1" applyFill="1" applyBorder="1" applyAlignment="1">
      <alignment horizontal="right"/>
    </xf>
    <xf numFmtId="10" fontId="0" fillId="2" borderId="9" xfId="1" applyNumberFormat="1" applyFont="1" applyFill="1" applyBorder="1" applyAlignment="1">
      <alignment horizontal="right"/>
    </xf>
    <xf numFmtId="10" fontId="0" fillId="2" borderId="50" xfId="1" applyNumberFormat="1" applyFont="1" applyFill="1" applyBorder="1" applyAlignment="1">
      <alignment horizontal="right"/>
    </xf>
    <xf numFmtId="1" fontId="0" fillId="0" borderId="18" xfId="1" quotePrefix="1" applyNumberFormat="1" applyFont="1" applyBorder="1" applyAlignment="1">
      <alignment horizontal="right" vertical="top" wrapText="1"/>
    </xf>
    <xf numFmtId="1" fontId="0" fillId="0" borderId="12" xfId="0" applyNumberFormat="1" applyBorder="1"/>
    <xf numFmtId="1" fontId="0" fillId="0" borderId="35" xfId="0" applyNumberFormat="1" applyBorder="1" applyAlignment="1">
      <alignment horizontal="right" vertical="top" wrapText="1"/>
    </xf>
    <xf numFmtId="1" fontId="0" fillId="0" borderId="12" xfId="0" applyNumberFormat="1" applyBorder="1" applyAlignment="1">
      <alignment horizontal="right" vertical="top" wrapText="1"/>
    </xf>
    <xf numFmtId="1" fontId="0" fillId="0" borderId="12" xfId="0" quotePrefix="1" applyNumberFormat="1" applyBorder="1" applyAlignment="1">
      <alignment horizontal="right" vertical="top" wrapText="1"/>
    </xf>
    <xf numFmtId="1" fontId="0" fillId="0" borderId="18" xfId="0" quotePrefix="1" applyNumberFormat="1" applyBorder="1" applyAlignment="1">
      <alignment horizontal="right" vertical="top" wrapText="1"/>
    </xf>
    <xf numFmtId="2" fontId="0" fillId="0" borderId="0" xfId="0" applyNumberFormat="1" applyAlignment="1">
      <alignment horizontal="right" vertical="top" wrapText="1"/>
    </xf>
    <xf numFmtId="0" fontId="4" fillId="0" borderId="0" xfId="0" quotePrefix="1" applyFont="1" applyAlignment="1">
      <alignment horizontal="left" vertical="top" wrapText="1"/>
    </xf>
    <xf numFmtId="1" fontId="4" fillId="0" borderId="0" xfId="0" quotePrefix="1" applyNumberFormat="1" applyFont="1" applyAlignment="1">
      <alignment horizontal="left" vertical="top" wrapText="1"/>
    </xf>
    <xf numFmtId="1" fontId="0" fillId="3" borderId="13" xfId="2" applyNumberFormat="1" applyFont="1" applyFill="1" applyBorder="1" applyAlignment="1">
      <alignment horizontal="right" wrapText="1"/>
    </xf>
    <xf numFmtId="164" fontId="0" fillId="0" borderId="14" xfId="2" applyNumberFormat="1" applyFont="1" applyBorder="1" applyAlignment="1">
      <alignment horizontal="right" wrapText="1"/>
    </xf>
    <xf numFmtId="1" fontId="0" fillId="0" borderId="35" xfId="2" applyNumberFormat="1" applyFont="1" applyBorder="1" applyAlignment="1">
      <alignment horizontal="right" vertical="top" wrapText="1"/>
    </xf>
    <xf numFmtId="10" fontId="0" fillId="2" borderId="49" xfId="1" applyNumberFormat="1" applyFont="1" applyFill="1" applyBorder="1" applyAlignment="1">
      <alignment horizontal="right"/>
    </xf>
    <xf numFmtId="165" fontId="0" fillId="2" borderId="10" xfId="0" applyNumberFormat="1" applyFill="1" applyBorder="1" applyAlignment="1">
      <alignment horizontal="right"/>
    </xf>
    <xf numFmtId="165" fontId="0" fillId="2" borderId="6" xfId="0" applyNumberFormat="1" applyFill="1" applyBorder="1" applyAlignment="1">
      <alignment horizontal="right"/>
    </xf>
    <xf numFmtId="165" fontId="0" fillId="2" borderId="8" xfId="0" applyNumberFormat="1" applyFill="1" applyBorder="1" applyAlignment="1">
      <alignment horizontal="right"/>
    </xf>
    <xf numFmtId="165" fontId="0" fillId="2" borderId="35" xfId="0" applyNumberFormat="1" applyFill="1" applyBorder="1" applyAlignment="1">
      <alignment horizontal="right"/>
    </xf>
    <xf numFmtId="165" fontId="0" fillId="2" borderId="12" xfId="0" applyNumberFormat="1" applyFill="1" applyBorder="1" applyAlignment="1">
      <alignment horizontal="right"/>
    </xf>
    <xf numFmtId="165" fontId="0" fillId="2" borderId="12" xfId="0" quotePrefix="1" applyNumberFormat="1" applyFill="1" applyBorder="1" applyAlignment="1">
      <alignment horizontal="right"/>
    </xf>
    <xf numFmtId="165" fontId="0" fillId="2" borderId="6" xfId="0" quotePrefix="1" applyNumberFormat="1" applyFill="1" applyBorder="1" applyAlignment="1">
      <alignment horizontal="right"/>
    </xf>
    <xf numFmtId="165" fontId="0" fillId="2" borderId="7" xfId="0" quotePrefix="1" applyNumberFormat="1" applyFill="1" applyBorder="1" applyAlignment="1">
      <alignment horizontal="right"/>
    </xf>
    <xf numFmtId="165" fontId="0" fillId="2" borderId="18" xfId="0" applyNumberFormat="1" applyFill="1" applyBorder="1" applyAlignment="1">
      <alignment horizontal="right"/>
    </xf>
    <xf numFmtId="165" fontId="0" fillId="2" borderId="10" xfId="0" applyNumberFormat="1" applyFill="1" applyBorder="1" applyAlignment="1">
      <alignment horizontal="right" vertical="top"/>
    </xf>
    <xf numFmtId="165" fontId="0" fillId="2" borderId="35" xfId="0" applyNumberFormat="1" applyFill="1" applyBorder="1" applyAlignment="1">
      <alignment horizontal="right" vertical="top"/>
    </xf>
    <xf numFmtId="165" fontId="0" fillId="2" borderId="6" xfId="0" applyNumberFormat="1" applyFill="1" applyBorder="1" applyAlignment="1">
      <alignment horizontal="right" vertical="top"/>
    </xf>
    <xf numFmtId="165" fontId="0" fillId="2" borderId="12" xfId="0" applyNumberFormat="1" applyFill="1" applyBorder="1" applyAlignment="1">
      <alignment horizontal="right" vertical="top"/>
    </xf>
    <xf numFmtId="165" fontId="0" fillId="2" borderId="6" xfId="0" applyNumberFormat="1" applyFill="1" applyBorder="1" applyAlignment="1">
      <alignment vertical="top"/>
    </xf>
    <xf numFmtId="165" fontId="0" fillId="2" borderId="12" xfId="0" applyNumberFormat="1" applyFill="1" applyBorder="1" applyAlignment="1">
      <alignment vertical="top"/>
    </xf>
    <xf numFmtId="165" fontId="0" fillId="2" borderId="12" xfId="0" quotePrefix="1" applyNumberFormat="1" applyFill="1" applyBorder="1" applyAlignment="1">
      <alignment horizontal="right" vertical="top"/>
    </xf>
    <xf numFmtId="165" fontId="0" fillId="2" borderId="6" xfId="0" quotePrefix="1" applyNumberFormat="1" applyFill="1" applyBorder="1" applyAlignment="1">
      <alignment horizontal="right" vertical="top"/>
    </xf>
    <xf numFmtId="165" fontId="0" fillId="2" borderId="7" xfId="0" quotePrefix="1" applyNumberFormat="1" applyFill="1" applyBorder="1" applyAlignment="1">
      <alignment horizontal="right" vertical="top"/>
    </xf>
    <xf numFmtId="165" fontId="0" fillId="2" borderId="8" xfId="0" applyNumberFormat="1" applyFill="1" applyBorder="1" applyAlignment="1">
      <alignment horizontal="right" vertical="top"/>
    </xf>
    <xf numFmtId="165" fontId="0" fillId="2" borderId="18" xfId="0" applyNumberFormat="1" applyFill="1" applyBorder="1" applyAlignment="1">
      <alignment horizontal="right" vertical="top"/>
    </xf>
    <xf numFmtId="1" fontId="0" fillId="3" borderId="35" xfId="2" applyNumberFormat="1" applyFont="1" applyFill="1" applyBorder="1" applyAlignment="1">
      <alignment horizontal="right" vertical="top" wrapText="1"/>
    </xf>
    <xf numFmtId="10" fontId="0" fillId="2" borderId="1" xfId="1" applyNumberFormat="1" applyFont="1" applyFill="1" applyBorder="1" applyAlignment="1">
      <alignment horizontal="right"/>
    </xf>
    <xf numFmtId="10" fontId="0" fillId="2" borderId="30" xfId="1" applyNumberFormat="1" applyFont="1" applyFill="1" applyBorder="1" applyAlignment="1">
      <alignment horizontal="right"/>
    </xf>
    <xf numFmtId="165" fontId="0" fillId="2" borderId="18" xfId="0" quotePrefix="1" applyNumberFormat="1" applyFill="1" applyBorder="1" applyAlignment="1">
      <alignment horizontal="right" vertical="top"/>
    </xf>
    <xf numFmtId="165" fontId="0" fillId="2" borderId="8" xfId="0" quotePrefix="1" applyNumberFormat="1" applyFill="1" applyBorder="1" applyAlignment="1">
      <alignment horizontal="right" vertical="top"/>
    </xf>
    <xf numFmtId="10" fontId="0" fillId="2" borderId="7" xfId="1" applyNumberFormat="1" applyFont="1" applyFill="1" applyBorder="1" applyAlignment="1">
      <alignment vertical="top"/>
    </xf>
    <xf numFmtId="165" fontId="0" fillId="2" borderId="35" xfId="0" quotePrefix="1" applyNumberFormat="1" applyFill="1" applyBorder="1" applyAlignment="1">
      <alignment horizontal="right"/>
    </xf>
    <xf numFmtId="165" fontId="0" fillId="2" borderId="10" xfId="0" quotePrefix="1" applyNumberFormat="1" applyFill="1" applyBorder="1" applyAlignment="1">
      <alignment horizontal="right"/>
    </xf>
    <xf numFmtId="0" fontId="0" fillId="0" borderId="44" xfId="0" applyBorder="1" applyAlignment="1">
      <alignment horizontal="left" vertical="top"/>
    </xf>
    <xf numFmtId="165" fontId="0" fillId="2" borderId="9" xfId="0" quotePrefix="1" applyNumberFormat="1" applyFill="1" applyBorder="1" applyAlignment="1">
      <alignment horizontal="right" vertical="top"/>
    </xf>
    <xf numFmtId="165" fontId="0" fillId="2" borderId="5" xfId="0" applyNumberFormat="1" applyFill="1" applyBorder="1" applyAlignment="1">
      <alignment horizontal="right" vertical="top"/>
    </xf>
    <xf numFmtId="164" fontId="0" fillId="0" borderId="0" xfId="0" applyNumberFormat="1"/>
    <xf numFmtId="0" fontId="0" fillId="3" borderId="35" xfId="0" quotePrefix="1" applyFill="1" applyBorder="1" applyAlignment="1">
      <alignment horizontal="right" vertical="top" wrapText="1"/>
    </xf>
    <xf numFmtId="0" fontId="0" fillId="3" borderId="10" xfId="0" quotePrefix="1" applyFill="1" applyBorder="1" applyAlignment="1">
      <alignment horizontal="right" vertical="top" wrapText="1"/>
    </xf>
    <xf numFmtId="0" fontId="0" fillId="3" borderId="11" xfId="0" quotePrefix="1" applyFill="1" applyBorder="1" applyAlignment="1">
      <alignment horizontal="right" vertical="top" wrapText="1"/>
    </xf>
    <xf numFmtId="0" fontId="0" fillId="0" borderId="26" xfId="0" applyBorder="1"/>
    <xf numFmtId="10" fontId="0" fillId="2" borderId="38" xfId="1" applyNumberFormat="1" applyFont="1" applyFill="1" applyBorder="1" applyAlignment="1">
      <alignment horizontal="right" vertical="top"/>
    </xf>
    <xf numFmtId="165" fontId="0" fillId="2" borderId="35" xfId="0" quotePrefix="1" applyNumberFormat="1" applyFill="1" applyBorder="1" applyAlignment="1">
      <alignment horizontal="right" vertical="top"/>
    </xf>
    <xf numFmtId="165" fontId="0" fillId="2" borderId="10" xfId="0" quotePrefix="1" applyNumberFormat="1" applyFill="1" applyBorder="1" applyAlignment="1">
      <alignment horizontal="right" vertical="top"/>
    </xf>
    <xf numFmtId="165" fontId="0" fillId="2" borderId="11" xfId="0" quotePrefix="1" applyNumberFormat="1" applyFill="1" applyBorder="1" applyAlignment="1">
      <alignment horizontal="right" vertical="top"/>
    </xf>
    <xf numFmtId="165" fontId="0" fillId="2" borderId="51" xfId="0" applyNumberFormat="1" applyFont="1" applyFill="1" applyBorder="1" applyAlignment="1">
      <alignment horizontal="right"/>
    </xf>
    <xf numFmtId="10" fontId="0" fillId="2" borderId="52" xfId="1" applyNumberFormat="1" applyFont="1" applyFill="1" applyBorder="1" applyAlignment="1">
      <alignment horizontal="right" vertical="top"/>
    </xf>
    <xf numFmtId="10" fontId="0" fillId="2" borderId="53" xfId="1" applyNumberFormat="1" applyFont="1" applyFill="1" applyBorder="1" applyAlignment="1">
      <alignment horizontal="right" vertical="top"/>
    </xf>
    <xf numFmtId="10" fontId="0" fillId="2" borderId="9" xfId="1" quotePrefix="1" applyNumberFormat="1" applyFont="1" applyFill="1" applyBorder="1" applyAlignment="1">
      <alignment horizontal="right" vertical="top"/>
    </xf>
    <xf numFmtId="10" fontId="0" fillId="2" borderId="11" xfId="0" quotePrefix="1" applyNumberFormat="1" applyFill="1" applyBorder="1" applyAlignment="1">
      <alignment horizontal="right"/>
    </xf>
    <xf numFmtId="10" fontId="0" fillId="2" borderId="11" xfId="1" quotePrefix="1" applyNumberFormat="1" applyFont="1" applyFill="1" applyBorder="1" applyAlignment="1">
      <alignment horizontal="right" vertical="top"/>
    </xf>
    <xf numFmtId="10" fontId="0" fillId="2" borderId="7" xfId="1" quotePrefix="1" applyNumberFormat="1" applyFont="1" applyFill="1" applyBorder="1" applyAlignment="1">
      <alignment horizontal="right"/>
    </xf>
    <xf numFmtId="1" fontId="0" fillId="0" borderId="12" xfId="2" quotePrefix="1" applyNumberFormat="1" applyFont="1" applyBorder="1" applyAlignment="1">
      <alignment horizontal="right" vertical="top" wrapText="1"/>
    </xf>
    <xf numFmtId="165" fontId="0" fillId="0" borderId="14" xfId="0" applyNumberFormat="1" applyBorder="1" applyAlignment="1">
      <alignment horizontal="right"/>
    </xf>
    <xf numFmtId="0" fontId="0" fillId="0" borderId="46" xfId="0" applyFill="1" applyBorder="1" applyAlignment="1">
      <alignment horizontal="left" vertical="top"/>
    </xf>
    <xf numFmtId="0" fontId="0" fillId="0" borderId="42" xfId="0" applyFill="1" applyBorder="1" applyAlignment="1">
      <alignment horizontal="left" vertical="top" wrapText="1"/>
    </xf>
    <xf numFmtId="0" fontId="0" fillId="0" borderId="47" xfId="0" applyFill="1" applyBorder="1" applyAlignment="1">
      <alignment horizontal="left" vertical="top" wrapText="1"/>
    </xf>
    <xf numFmtId="0" fontId="0" fillId="0" borderId="47" xfId="0" applyFill="1" applyBorder="1" applyAlignment="1">
      <alignment horizontal="left" vertical="top"/>
    </xf>
    <xf numFmtId="165" fontId="0" fillId="2" borderId="5" xfId="0" applyNumberFormat="1" applyFill="1" applyBorder="1" applyAlignment="1">
      <alignment horizontal="right"/>
    </xf>
    <xf numFmtId="10" fontId="0" fillId="2" borderId="54" xfId="1" applyNumberFormat="1" applyFont="1" applyFill="1" applyBorder="1" applyAlignment="1">
      <alignment horizontal="right"/>
    </xf>
    <xf numFmtId="1" fontId="0" fillId="0" borderId="16" xfId="2" applyNumberFormat="1" applyFont="1" applyBorder="1" applyAlignment="1">
      <alignment horizontal="right" vertical="top" wrapText="1"/>
    </xf>
    <xf numFmtId="165" fontId="0" fillId="2" borderId="39" xfId="0" applyNumberFormat="1" applyFill="1" applyBorder="1" applyAlignment="1">
      <alignment horizontal="right"/>
    </xf>
    <xf numFmtId="165" fontId="0" fillId="2" borderId="16" xfId="0" applyNumberFormat="1" applyFill="1" applyBorder="1" applyAlignment="1">
      <alignment horizontal="right"/>
    </xf>
    <xf numFmtId="10" fontId="0" fillId="2" borderId="36" xfId="1" applyNumberFormat="1" applyFont="1" applyFill="1" applyBorder="1" applyAlignment="1">
      <alignment horizontal="right"/>
    </xf>
    <xf numFmtId="1" fontId="0" fillId="0" borderId="55" xfId="2" applyNumberFormat="1" applyFont="1" applyBorder="1" applyAlignment="1">
      <alignment horizontal="right" vertical="top" wrapText="1"/>
    </xf>
    <xf numFmtId="1" fontId="0" fillId="0" borderId="56" xfId="2" applyNumberFormat="1" applyFont="1" applyBorder="1" applyAlignment="1">
      <alignment horizontal="right" vertical="top" wrapText="1"/>
    </xf>
    <xf numFmtId="165" fontId="0" fillId="2" borderId="57" xfId="0" applyNumberFormat="1" applyFill="1" applyBorder="1" applyAlignment="1">
      <alignment horizontal="right"/>
    </xf>
    <xf numFmtId="165" fontId="0" fillId="2" borderId="58" xfId="0" applyNumberFormat="1" applyFill="1" applyBorder="1" applyAlignment="1">
      <alignment horizontal="right"/>
    </xf>
    <xf numFmtId="10" fontId="0" fillId="2" borderId="60" xfId="1" applyNumberFormat="1" applyFont="1" applyFill="1" applyBorder="1" applyAlignment="1">
      <alignment horizontal="right"/>
    </xf>
    <xf numFmtId="165" fontId="0" fillId="2" borderId="55" xfId="0" applyNumberFormat="1" applyFill="1" applyBorder="1" applyAlignment="1">
      <alignment horizontal="right"/>
    </xf>
    <xf numFmtId="165" fontId="0" fillId="2" borderId="59" xfId="0" applyNumberFormat="1" applyFill="1" applyBorder="1" applyAlignment="1">
      <alignment horizontal="right"/>
    </xf>
    <xf numFmtId="10" fontId="0" fillId="2" borderId="61" xfId="1" applyNumberFormat="1" applyFont="1" applyFill="1" applyBorder="1" applyAlignment="1">
      <alignment horizontal="right"/>
    </xf>
    <xf numFmtId="10" fontId="0" fillId="2" borderId="62" xfId="1" applyNumberFormat="1" applyFont="1" applyFill="1" applyBorder="1" applyAlignment="1">
      <alignment horizontal="right"/>
    </xf>
    <xf numFmtId="10" fontId="0" fillId="2" borderId="63" xfId="1" applyNumberFormat="1" applyFont="1" applyFill="1" applyBorder="1" applyAlignment="1">
      <alignment horizontal="right"/>
    </xf>
    <xf numFmtId="165" fontId="0" fillId="2" borderId="56" xfId="0" applyNumberFormat="1" applyFill="1" applyBorder="1" applyAlignment="1">
      <alignment horizontal="right"/>
    </xf>
    <xf numFmtId="165" fontId="0" fillId="2" borderId="64" xfId="0" applyNumberFormat="1" applyFill="1" applyBorder="1" applyAlignment="1">
      <alignment horizontal="right"/>
    </xf>
    <xf numFmtId="10" fontId="0" fillId="2" borderId="65" xfId="1" applyNumberFormat="1" applyFont="1" applyFill="1" applyBorder="1" applyAlignment="1">
      <alignment horizontal="right"/>
    </xf>
    <xf numFmtId="165" fontId="0" fillId="2" borderId="66" xfId="0" applyNumberFormat="1" applyFill="1" applyBorder="1" applyAlignment="1">
      <alignment horizontal="right"/>
    </xf>
    <xf numFmtId="10" fontId="0" fillId="2" borderId="67" xfId="1" applyNumberFormat="1" applyFont="1" applyFill="1" applyBorder="1" applyAlignment="1">
      <alignment horizontal="right"/>
    </xf>
    <xf numFmtId="0" fontId="0" fillId="0" borderId="0" xfId="0" applyAlignment="1">
      <alignment vertical="top" wrapText="1"/>
    </xf>
    <xf numFmtId="10" fontId="0" fillId="2" borderId="48" xfId="1" applyNumberFormat="1" applyFont="1" applyFill="1" applyBorder="1" applyAlignment="1">
      <alignment horizontal="right" vertical="top"/>
    </xf>
    <xf numFmtId="165" fontId="0" fillId="0" borderId="14" xfId="0" applyNumberFormat="1" applyBorder="1" applyAlignment="1">
      <alignment horizontal="right" vertical="top"/>
    </xf>
    <xf numFmtId="10" fontId="0" fillId="0" borderId="15" xfId="1" quotePrefix="1" applyNumberFormat="1" applyFont="1" applyBorder="1" applyAlignment="1">
      <alignment horizontal="right" vertical="top" wrapText="1"/>
    </xf>
    <xf numFmtId="10" fontId="0" fillId="2" borderId="7" xfId="1" quotePrefix="1" applyNumberFormat="1" applyFont="1" applyFill="1" applyBorder="1" applyAlignment="1">
      <alignment horizontal="right" vertical="top"/>
    </xf>
    <xf numFmtId="164" fontId="0" fillId="2" borderId="12" xfId="2" applyNumberFormat="1" applyFont="1" applyFill="1" applyBorder="1" applyAlignment="1">
      <alignment horizontal="right" vertical="top"/>
    </xf>
    <xf numFmtId="1" fontId="0" fillId="0" borderId="35" xfId="0" applyNumberFormat="1" applyBorder="1" applyAlignment="1">
      <alignment horizontal="right"/>
    </xf>
    <xf numFmtId="164" fontId="0" fillId="2" borderId="10" xfId="2" applyNumberFormat="1" applyFont="1" applyFill="1" applyBorder="1" applyAlignment="1">
      <alignment horizontal="right"/>
    </xf>
    <xf numFmtId="164" fontId="0" fillId="2" borderId="35" xfId="2" applyNumberFormat="1" applyFont="1" applyFill="1" applyBorder="1" applyAlignment="1">
      <alignment horizontal="right"/>
    </xf>
    <xf numFmtId="164" fontId="0" fillId="2" borderId="58" xfId="2" applyNumberFormat="1" applyFont="1" applyFill="1" applyBorder="1" applyAlignment="1">
      <alignment horizontal="right"/>
    </xf>
    <xf numFmtId="164" fontId="0" fillId="2" borderId="56" xfId="2" applyNumberFormat="1" applyFont="1" applyFill="1" applyBorder="1" applyAlignment="1">
      <alignment horizontal="right"/>
    </xf>
    <xf numFmtId="165" fontId="0" fillId="0" borderId="21" xfId="0" applyNumberFormat="1" applyBorder="1" applyAlignment="1">
      <alignment horizontal="right" vertical="top"/>
    </xf>
    <xf numFmtId="164" fontId="0" fillId="2" borderId="6" xfId="2" applyNumberFormat="1" applyFont="1" applyFill="1" applyBorder="1" applyAlignment="1">
      <alignment horizontal="right" vertical="top"/>
    </xf>
    <xf numFmtId="0" fontId="0" fillId="0" borderId="35" xfId="0" quotePrefix="1" applyFill="1" applyBorder="1" applyAlignment="1">
      <alignment horizontal="right" vertical="top" wrapText="1"/>
    </xf>
    <xf numFmtId="0" fontId="0" fillId="0" borderId="10" xfId="0" quotePrefix="1" applyFill="1" applyBorder="1" applyAlignment="1">
      <alignment horizontal="right" vertical="top" wrapText="1"/>
    </xf>
    <xf numFmtId="10" fontId="0" fillId="0" borderId="11" xfId="1" quotePrefix="1" applyNumberFormat="1" applyFont="1" applyFill="1" applyBorder="1" applyAlignment="1">
      <alignment horizontal="right" vertical="top" wrapText="1"/>
    </xf>
    <xf numFmtId="1" fontId="0" fillId="3" borderId="23" xfId="2" applyNumberFormat="1" applyFont="1" applyFill="1" applyBorder="1" applyAlignment="1">
      <alignment horizontal="right" vertical="top" wrapText="1"/>
    </xf>
    <xf numFmtId="165" fontId="0" fillId="2" borderId="68" xfId="0" applyNumberFormat="1" applyFill="1" applyBorder="1" applyAlignment="1">
      <alignment horizontal="right"/>
    </xf>
    <xf numFmtId="10" fontId="0" fillId="2" borderId="69" xfId="1" applyNumberFormat="1" applyFont="1" applyFill="1" applyBorder="1" applyAlignment="1">
      <alignment horizontal="right"/>
    </xf>
    <xf numFmtId="164" fontId="0" fillId="0" borderId="70" xfId="2" applyNumberFormat="1" applyFont="1" applyBorder="1" applyAlignment="1">
      <alignment horizontal="right" vertical="top" wrapText="1"/>
    </xf>
    <xf numFmtId="164" fontId="0" fillId="0" borderId="71" xfId="2" applyNumberFormat="1" applyFont="1" applyBorder="1" applyAlignment="1">
      <alignment horizontal="right" vertical="top" wrapText="1"/>
    </xf>
    <xf numFmtId="10" fontId="0" fillId="2" borderId="72" xfId="1" applyNumberFormat="1" applyFont="1" applyFill="1" applyBorder="1" applyAlignment="1">
      <alignment horizontal="right"/>
    </xf>
    <xf numFmtId="0" fontId="0" fillId="0" borderId="14" xfId="0" applyNumberFormat="1" applyBorder="1" applyAlignment="1">
      <alignment horizontal="right" vertical="top" wrapText="1"/>
    </xf>
    <xf numFmtId="10" fontId="0" fillId="2" borderId="73" xfId="1" applyNumberFormat="1" applyFont="1" applyFill="1" applyBorder="1" applyAlignment="1">
      <alignment horizontal="right"/>
    </xf>
    <xf numFmtId="164" fontId="0" fillId="0" borderId="21" xfId="0" applyNumberFormat="1" applyBorder="1" applyAlignment="1">
      <alignment horizontal="right" vertical="top" wrapText="1"/>
    </xf>
    <xf numFmtId="164" fontId="0" fillId="0" borderId="74" xfId="0" applyNumberFormat="1" applyBorder="1" applyAlignment="1">
      <alignment horizontal="right" vertical="top" wrapText="1"/>
    </xf>
    <xf numFmtId="1" fontId="0" fillId="0" borderId="16" xfId="1" quotePrefix="1" applyNumberFormat="1" applyFont="1" applyBorder="1" applyAlignment="1">
      <alignment horizontal="right" vertical="top" wrapText="1"/>
    </xf>
    <xf numFmtId="1" fontId="0" fillId="0" borderId="75" xfId="1" quotePrefix="1" applyNumberFormat="1" applyFont="1" applyBorder="1" applyAlignment="1">
      <alignment horizontal="right" vertical="top" wrapText="1"/>
    </xf>
    <xf numFmtId="0" fontId="4" fillId="0" borderId="19" xfId="0" quotePrefix="1" applyFont="1" applyBorder="1" applyAlignment="1">
      <alignment horizontal="left" vertical="top" wrapText="1"/>
    </xf>
    <xf numFmtId="0" fontId="5" fillId="0" borderId="24" xfId="0" applyFont="1" applyBorder="1" applyAlignment="1">
      <alignment horizontal="center"/>
    </xf>
    <xf numFmtId="0" fontId="5" fillId="0" borderId="2" xfId="0" applyFont="1" applyBorder="1" applyAlignment="1">
      <alignment horizontal="center"/>
    </xf>
    <xf numFmtId="0" fontId="5" fillId="0" borderId="37" xfId="0" applyFont="1" applyBorder="1" applyAlignment="1">
      <alignment horizontal="center"/>
    </xf>
    <xf numFmtId="0" fontId="2" fillId="2" borderId="17" xfId="0" applyFont="1" applyFill="1" applyBorder="1" applyAlignment="1">
      <alignment horizontal="center" vertical="top" wrapText="1"/>
    </xf>
    <xf numFmtId="0" fontId="2" fillId="2" borderId="31" xfId="0" applyFont="1" applyFill="1" applyBorder="1" applyAlignment="1">
      <alignment horizontal="center" vertical="top" wrapText="1"/>
    </xf>
    <xf numFmtId="0" fontId="2" fillId="2" borderId="32" xfId="0" applyFont="1" applyFill="1" applyBorder="1" applyAlignment="1">
      <alignment horizontal="center" vertical="top" wrapText="1"/>
    </xf>
    <xf numFmtId="0" fontId="5" fillId="0" borderId="3" xfId="0" applyFont="1" applyBorder="1" applyAlignment="1">
      <alignment horizontal="center"/>
    </xf>
    <xf numFmtId="0" fontId="2" fillId="2" borderId="24"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94"/>
  <sheetViews>
    <sheetView tabSelected="1" zoomScale="78" zoomScaleNormal="78" workbookViewId="0">
      <selection activeCell="C5" sqref="C5"/>
    </sheetView>
  </sheetViews>
  <sheetFormatPr defaultRowHeight="14.4" x14ac:dyDescent="0.3"/>
  <cols>
    <col min="1" max="1" width="33" customWidth="1"/>
    <col min="2" max="2" width="15.77734375" customWidth="1"/>
    <col min="3" max="3" width="15.44140625" style="45" customWidth="1"/>
    <col min="4" max="15" width="10.77734375" customWidth="1"/>
  </cols>
  <sheetData>
    <row r="1" spans="1:18" ht="25.8" x14ac:dyDescent="0.3">
      <c r="A1" s="6" t="s">
        <v>0</v>
      </c>
      <c r="B1" s="6"/>
    </row>
    <row r="2" spans="1:18" ht="18" x14ac:dyDescent="0.3">
      <c r="A2" s="2" t="s">
        <v>255</v>
      </c>
      <c r="B2" s="4"/>
    </row>
    <row r="3" spans="1:18" ht="18" x14ac:dyDescent="0.3">
      <c r="A3" s="43" t="s">
        <v>256</v>
      </c>
      <c r="B3" s="4"/>
    </row>
    <row r="4" spans="1:18" x14ac:dyDescent="0.3">
      <c r="A4" s="1"/>
      <c r="B4" s="1"/>
    </row>
    <row r="5" spans="1:18" ht="17.399999999999999" x14ac:dyDescent="0.3">
      <c r="A5" s="7" t="s">
        <v>1</v>
      </c>
      <c r="B5" s="7"/>
    </row>
    <row r="6" spans="1:18" x14ac:dyDescent="0.3">
      <c r="A6" s="1"/>
      <c r="B6" s="1"/>
    </row>
    <row r="7" spans="1:18" ht="17.399999999999999" x14ac:dyDescent="0.3">
      <c r="A7" s="2" t="s">
        <v>223</v>
      </c>
      <c r="B7" s="2"/>
    </row>
    <row r="8" spans="1:18" ht="15" thickBot="1" x14ac:dyDescent="0.35">
      <c r="A8" s="3"/>
      <c r="B8" s="3"/>
    </row>
    <row r="9" spans="1:18" x14ac:dyDescent="0.3">
      <c r="A9" s="31" t="s">
        <v>3</v>
      </c>
      <c r="B9" s="58" t="s">
        <v>33</v>
      </c>
      <c r="C9" s="187" t="s">
        <v>27</v>
      </c>
      <c r="D9" s="188"/>
      <c r="E9" s="188"/>
      <c r="F9" s="188"/>
      <c r="G9" s="188"/>
      <c r="H9" s="188"/>
      <c r="I9" s="188"/>
      <c r="J9" s="188"/>
      <c r="K9" s="188"/>
      <c r="L9" s="188"/>
      <c r="M9" s="188"/>
      <c r="N9" s="188"/>
      <c r="O9" s="189"/>
    </row>
    <row r="10" spans="1:18" ht="14.55" customHeight="1" x14ac:dyDescent="0.3">
      <c r="A10" s="32"/>
      <c r="B10" s="56"/>
      <c r="C10" s="190" t="s">
        <v>26</v>
      </c>
      <c r="D10" s="191"/>
      <c r="E10" s="191"/>
      <c r="F10" s="192"/>
      <c r="G10" s="190" t="s">
        <v>165</v>
      </c>
      <c r="H10" s="191"/>
      <c r="I10" s="192"/>
      <c r="J10" s="190" t="s">
        <v>166</v>
      </c>
      <c r="K10" s="191"/>
      <c r="L10" s="192"/>
      <c r="M10" s="190" t="s">
        <v>167</v>
      </c>
      <c r="N10" s="191"/>
      <c r="O10" s="192"/>
    </row>
    <row r="11" spans="1:18" ht="29.4" thickBot="1" x14ac:dyDescent="0.35">
      <c r="A11" s="33"/>
      <c r="B11" s="57"/>
      <c r="C11" s="46" t="s">
        <v>25</v>
      </c>
      <c r="D11" s="13" t="s">
        <v>81</v>
      </c>
      <c r="E11" s="13" t="s">
        <v>24</v>
      </c>
      <c r="F11" s="18" t="s">
        <v>1</v>
      </c>
      <c r="G11" s="20" t="s">
        <v>105</v>
      </c>
      <c r="H11" s="13" t="s">
        <v>24</v>
      </c>
      <c r="I11" s="14" t="s">
        <v>1</v>
      </c>
      <c r="J11" s="20" t="s">
        <v>81</v>
      </c>
      <c r="K11" s="13" t="s">
        <v>24</v>
      </c>
      <c r="L11" s="14" t="s">
        <v>1</v>
      </c>
      <c r="M11" s="20" t="s">
        <v>81</v>
      </c>
      <c r="N11" s="13" t="s">
        <v>24</v>
      </c>
      <c r="O11" s="14" t="s">
        <v>1</v>
      </c>
      <c r="P11" s="11"/>
    </row>
    <row r="12" spans="1:18" x14ac:dyDescent="0.3">
      <c r="A12" s="15" t="s">
        <v>13</v>
      </c>
      <c r="B12" s="55" t="s">
        <v>54</v>
      </c>
      <c r="C12" s="82">
        <v>202</v>
      </c>
      <c r="D12" s="165">
        <v>2411</v>
      </c>
      <c r="E12" s="84">
        <v>109</v>
      </c>
      <c r="F12" s="60">
        <v>4.5209456656988799E-2</v>
      </c>
      <c r="G12" s="166">
        <v>1894</v>
      </c>
      <c r="H12" s="84">
        <v>67</v>
      </c>
      <c r="I12" s="60">
        <v>3.5374868004223903E-2</v>
      </c>
      <c r="J12" s="87">
        <v>384</v>
      </c>
      <c r="K12" s="84">
        <v>24</v>
      </c>
      <c r="L12" s="60">
        <v>6.25E-2</v>
      </c>
      <c r="M12" s="110">
        <v>133</v>
      </c>
      <c r="N12" s="111">
        <v>18</v>
      </c>
      <c r="O12" s="128">
        <v>0.13533834586466201</v>
      </c>
      <c r="P12" s="12"/>
      <c r="Q12" s="115"/>
      <c r="R12" s="115"/>
    </row>
    <row r="13" spans="1:18" x14ac:dyDescent="0.3">
      <c r="A13" s="5" t="s">
        <v>137</v>
      </c>
      <c r="B13" s="55" t="s">
        <v>58</v>
      </c>
      <c r="C13" s="47">
        <v>22</v>
      </c>
      <c r="D13" s="124">
        <v>25</v>
      </c>
      <c r="E13" s="124">
        <v>4</v>
      </c>
      <c r="F13" s="125">
        <v>0.16</v>
      </c>
      <c r="G13" s="96">
        <v>13</v>
      </c>
      <c r="H13" s="95">
        <v>2</v>
      </c>
      <c r="I13" s="125">
        <v>0.15384615384615399</v>
      </c>
      <c r="J13" s="99">
        <v>11</v>
      </c>
      <c r="K13" s="95">
        <v>2</v>
      </c>
      <c r="L13" s="126">
        <v>0.18181818181818199</v>
      </c>
      <c r="M13" s="99">
        <v>1</v>
      </c>
      <c r="N13" s="100">
        <v>0</v>
      </c>
      <c r="O13" s="126">
        <v>0</v>
      </c>
      <c r="P13" s="12"/>
      <c r="Q13" s="115"/>
      <c r="R13" s="115"/>
    </row>
    <row r="14" spans="1:18" x14ac:dyDescent="0.3">
      <c r="A14" s="5" t="s">
        <v>14</v>
      </c>
      <c r="B14" s="55" t="s">
        <v>56</v>
      </c>
      <c r="C14" s="47">
        <v>442</v>
      </c>
      <c r="D14" s="50">
        <v>3569</v>
      </c>
      <c r="E14" s="95">
        <v>270</v>
      </c>
      <c r="F14" s="64">
        <v>7.5651442981227196E-2</v>
      </c>
      <c r="G14" s="50">
        <v>2008</v>
      </c>
      <c r="H14" s="95">
        <v>119</v>
      </c>
      <c r="I14" s="64">
        <v>5.9262948207171297E-2</v>
      </c>
      <c r="J14" s="163">
        <v>1290</v>
      </c>
      <c r="K14" s="95">
        <v>127</v>
      </c>
      <c r="L14" s="64">
        <v>9.8449612403100795E-2</v>
      </c>
      <c r="M14" s="96">
        <v>271</v>
      </c>
      <c r="N14" s="95">
        <v>24</v>
      </c>
      <c r="O14" s="64">
        <v>8.8560885608856096E-2</v>
      </c>
      <c r="P14" s="12"/>
      <c r="Q14" s="115"/>
      <c r="R14" s="115"/>
    </row>
    <row r="15" spans="1:18" ht="28.8" x14ac:dyDescent="0.3">
      <c r="A15" s="5" t="s">
        <v>163</v>
      </c>
      <c r="B15" s="55" t="s">
        <v>57</v>
      </c>
      <c r="C15" s="131" t="s">
        <v>180</v>
      </c>
      <c r="D15" s="100" t="s">
        <v>180</v>
      </c>
      <c r="E15" s="100" t="s">
        <v>180</v>
      </c>
      <c r="F15" s="162" t="s">
        <v>180</v>
      </c>
      <c r="G15" s="99" t="s">
        <v>180</v>
      </c>
      <c r="H15" s="100" t="s">
        <v>180</v>
      </c>
      <c r="I15" s="162" t="s">
        <v>180</v>
      </c>
      <c r="J15" s="99" t="s">
        <v>180</v>
      </c>
      <c r="K15" s="100" t="s">
        <v>180</v>
      </c>
      <c r="L15" s="162" t="s">
        <v>180</v>
      </c>
      <c r="M15" s="99" t="s">
        <v>180</v>
      </c>
      <c r="N15" s="100" t="s">
        <v>180</v>
      </c>
      <c r="O15" s="162" t="s">
        <v>180</v>
      </c>
      <c r="P15" s="12"/>
      <c r="Q15" s="115"/>
      <c r="R15" s="115"/>
    </row>
    <row r="16" spans="1:18" x14ac:dyDescent="0.3">
      <c r="A16" s="5" t="s">
        <v>15</v>
      </c>
      <c r="B16" s="55" t="s">
        <v>63</v>
      </c>
      <c r="C16" s="47">
        <v>61</v>
      </c>
      <c r="D16" s="95">
        <v>545</v>
      </c>
      <c r="E16" s="95">
        <v>160</v>
      </c>
      <c r="F16" s="64">
        <v>0.293577981651376</v>
      </c>
      <c r="G16" s="96">
        <v>159</v>
      </c>
      <c r="H16" s="95">
        <v>53</v>
      </c>
      <c r="I16" s="64">
        <v>0.33333333333333298</v>
      </c>
      <c r="J16" s="96">
        <v>354</v>
      </c>
      <c r="K16" s="95">
        <v>93</v>
      </c>
      <c r="L16" s="64">
        <v>0.26271186440678002</v>
      </c>
      <c r="M16" s="96">
        <v>32</v>
      </c>
      <c r="N16" s="95">
        <v>14</v>
      </c>
      <c r="O16" s="64">
        <v>0.4375</v>
      </c>
      <c r="P16" s="12"/>
      <c r="Q16" s="115"/>
      <c r="R16" s="115"/>
    </row>
    <row r="17" spans="1:19" x14ac:dyDescent="0.3">
      <c r="A17" s="5" t="s">
        <v>138</v>
      </c>
      <c r="B17" s="55" t="s">
        <v>60</v>
      </c>
      <c r="C17" s="47">
        <v>22</v>
      </c>
      <c r="D17" s="97">
        <v>33</v>
      </c>
      <c r="E17" s="97">
        <v>26</v>
      </c>
      <c r="F17" s="64">
        <v>0.78787878787878796</v>
      </c>
      <c r="G17" s="98">
        <v>24</v>
      </c>
      <c r="H17" s="97">
        <v>20</v>
      </c>
      <c r="I17" s="109">
        <v>0.83333333333333304</v>
      </c>
      <c r="J17" s="98">
        <v>9</v>
      </c>
      <c r="K17" s="97">
        <v>6</v>
      </c>
      <c r="L17" s="109">
        <v>0.66666666666666696</v>
      </c>
      <c r="M17" s="99" t="s">
        <v>257</v>
      </c>
      <c r="N17" s="100" t="s">
        <v>257</v>
      </c>
      <c r="O17" s="101" t="s">
        <v>257</v>
      </c>
      <c r="P17" s="12"/>
      <c r="Q17" s="115"/>
      <c r="R17" s="115"/>
    </row>
    <row r="18" spans="1:19" ht="28.8" x14ac:dyDescent="0.3">
      <c r="A18" s="5" t="s">
        <v>158</v>
      </c>
      <c r="B18" s="55" t="s">
        <v>35</v>
      </c>
      <c r="C18" s="131" t="s">
        <v>180</v>
      </c>
      <c r="D18" s="95" t="s">
        <v>180</v>
      </c>
      <c r="E18" s="95" t="s">
        <v>180</v>
      </c>
      <c r="F18" s="64" t="s">
        <v>180</v>
      </c>
      <c r="G18" s="99" t="s">
        <v>180</v>
      </c>
      <c r="H18" s="100" t="s">
        <v>180</v>
      </c>
      <c r="I18" s="101" t="s">
        <v>180</v>
      </c>
      <c r="J18" s="96" t="s">
        <v>180</v>
      </c>
      <c r="K18" s="95" t="s">
        <v>180</v>
      </c>
      <c r="L18" s="64" t="s">
        <v>180</v>
      </c>
      <c r="M18" s="96" t="s">
        <v>180</v>
      </c>
      <c r="N18" s="95" t="s">
        <v>180</v>
      </c>
      <c r="O18" s="64" t="s">
        <v>180</v>
      </c>
      <c r="P18" s="12"/>
      <c r="Q18" s="115"/>
      <c r="R18" s="115"/>
    </row>
    <row r="19" spans="1:19" ht="28.8" x14ac:dyDescent="0.3">
      <c r="A19" s="5" t="s">
        <v>159</v>
      </c>
      <c r="B19" s="55" t="s">
        <v>39</v>
      </c>
      <c r="C19" s="47" t="s">
        <v>180</v>
      </c>
      <c r="D19" s="95" t="s">
        <v>180</v>
      </c>
      <c r="E19" s="95" t="s">
        <v>180</v>
      </c>
      <c r="F19" s="64" t="s">
        <v>180</v>
      </c>
      <c r="G19" s="99" t="s">
        <v>180</v>
      </c>
      <c r="H19" s="100" t="s">
        <v>180</v>
      </c>
      <c r="I19" s="101" t="s">
        <v>180</v>
      </c>
      <c r="J19" s="96" t="s">
        <v>180</v>
      </c>
      <c r="K19" s="95" t="s">
        <v>180</v>
      </c>
      <c r="L19" s="64" t="s">
        <v>180</v>
      </c>
      <c r="M19" s="96" t="s">
        <v>180</v>
      </c>
      <c r="N19" s="95" t="s">
        <v>180</v>
      </c>
      <c r="O19" s="64" t="s">
        <v>180</v>
      </c>
      <c r="P19" s="12"/>
      <c r="Q19" s="115"/>
      <c r="R19" s="115"/>
    </row>
    <row r="20" spans="1:19" ht="28.8" x14ac:dyDescent="0.3">
      <c r="A20" s="5" t="s">
        <v>160</v>
      </c>
      <c r="B20" s="55" t="s">
        <v>37</v>
      </c>
      <c r="C20" s="47" t="s">
        <v>180</v>
      </c>
      <c r="D20" s="95" t="s">
        <v>180</v>
      </c>
      <c r="E20" s="95" t="s">
        <v>180</v>
      </c>
      <c r="F20" s="64" t="s">
        <v>180</v>
      </c>
      <c r="G20" s="96" t="s">
        <v>180</v>
      </c>
      <c r="H20" s="95" t="s">
        <v>180</v>
      </c>
      <c r="I20" s="64" t="s">
        <v>180</v>
      </c>
      <c r="J20" s="96" t="s">
        <v>180</v>
      </c>
      <c r="K20" s="95" t="s">
        <v>180</v>
      </c>
      <c r="L20" s="64" t="s">
        <v>180</v>
      </c>
      <c r="M20" s="96" t="s">
        <v>180</v>
      </c>
      <c r="N20" s="95" t="s">
        <v>180</v>
      </c>
      <c r="O20" s="64" t="s">
        <v>180</v>
      </c>
      <c r="P20" s="12"/>
      <c r="Q20" s="115"/>
      <c r="R20" s="115"/>
    </row>
    <row r="21" spans="1:19" ht="28.8" x14ac:dyDescent="0.3">
      <c r="A21" s="5" t="s">
        <v>161</v>
      </c>
      <c r="B21" s="55" t="s">
        <v>38</v>
      </c>
      <c r="C21" s="47" t="s">
        <v>180</v>
      </c>
      <c r="D21" s="95" t="s">
        <v>180</v>
      </c>
      <c r="E21" s="95" t="s">
        <v>180</v>
      </c>
      <c r="F21" s="64" t="s">
        <v>180</v>
      </c>
      <c r="G21" s="99" t="s">
        <v>180</v>
      </c>
      <c r="H21" s="100" t="s">
        <v>180</v>
      </c>
      <c r="I21" s="101" t="s">
        <v>180</v>
      </c>
      <c r="J21" s="96" t="s">
        <v>180</v>
      </c>
      <c r="K21" s="95" t="s">
        <v>180</v>
      </c>
      <c r="L21" s="64" t="s">
        <v>180</v>
      </c>
      <c r="M21" s="96" t="s">
        <v>180</v>
      </c>
      <c r="N21" s="95" t="s">
        <v>180</v>
      </c>
      <c r="O21" s="64" t="s">
        <v>180</v>
      </c>
      <c r="P21" s="77"/>
      <c r="Q21" s="115"/>
      <c r="R21" s="115"/>
    </row>
    <row r="22" spans="1:19" ht="43.2" x14ac:dyDescent="0.3">
      <c r="A22" s="5" t="s">
        <v>162</v>
      </c>
      <c r="B22" s="55" t="s">
        <v>40</v>
      </c>
      <c r="C22" s="47" t="s">
        <v>180</v>
      </c>
      <c r="D22" s="95" t="s">
        <v>180</v>
      </c>
      <c r="E22" s="95" t="s">
        <v>180</v>
      </c>
      <c r="F22" s="64" t="s">
        <v>180</v>
      </c>
      <c r="G22" s="96" t="s">
        <v>180</v>
      </c>
      <c r="H22" s="95" t="s">
        <v>180</v>
      </c>
      <c r="I22" s="64" t="s">
        <v>180</v>
      </c>
      <c r="J22" s="96" t="s">
        <v>180</v>
      </c>
      <c r="K22" s="95" t="s">
        <v>180</v>
      </c>
      <c r="L22" s="64" t="s">
        <v>180</v>
      </c>
      <c r="M22" s="96" t="s">
        <v>180</v>
      </c>
      <c r="N22" s="95" t="s">
        <v>180</v>
      </c>
      <c r="O22" s="64" t="s">
        <v>180</v>
      </c>
      <c r="P22" s="12"/>
      <c r="Q22" s="115"/>
      <c r="R22" s="115"/>
    </row>
    <row r="23" spans="1:19" ht="28.8" x14ac:dyDescent="0.3">
      <c r="A23" s="5" t="s">
        <v>170</v>
      </c>
      <c r="B23" s="55" t="s">
        <v>42</v>
      </c>
      <c r="C23" s="47" t="s">
        <v>180</v>
      </c>
      <c r="D23" s="95" t="s">
        <v>180</v>
      </c>
      <c r="E23" s="95" t="s">
        <v>180</v>
      </c>
      <c r="F23" s="64" t="s">
        <v>180</v>
      </c>
      <c r="G23" s="96" t="s">
        <v>180</v>
      </c>
      <c r="H23" s="95" t="s">
        <v>180</v>
      </c>
      <c r="I23" s="64" t="s">
        <v>180</v>
      </c>
      <c r="J23" s="96" t="s">
        <v>180</v>
      </c>
      <c r="K23" s="95" t="s">
        <v>180</v>
      </c>
      <c r="L23" s="64" t="s">
        <v>180</v>
      </c>
      <c r="M23" s="99" t="s">
        <v>180</v>
      </c>
      <c r="N23" s="100" t="s">
        <v>180</v>
      </c>
      <c r="O23" s="101" t="s">
        <v>180</v>
      </c>
      <c r="P23" s="12"/>
      <c r="Q23" s="115"/>
      <c r="R23" s="115"/>
    </row>
    <row r="24" spans="1:19" ht="29.4" thickBot="1" x14ac:dyDescent="0.35">
      <c r="A24" s="5" t="s">
        <v>139</v>
      </c>
      <c r="B24" s="55" t="s">
        <v>34</v>
      </c>
      <c r="C24" s="49" t="s">
        <v>180</v>
      </c>
      <c r="D24" s="102" t="s">
        <v>180</v>
      </c>
      <c r="E24" s="102" t="s">
        <v>180</v>
      </c>
      <c r="F24" s="67" t="s">
        <v>180</v>
      </c>
      <c r="G24" s="103" t="s">
        <v>180</v>
      </c>
      <c r="H24" s="102" t="s">
        <v>180</v>
      </c>
      <c r="I24" s="67" t="s">
        <v>180</v>
      </c>
      <c r="J24" s="103" t="s">
        <v>180</v>
      </c>
      <c r="K24" s="102" t="s">
        <v>180</v>
      </c>
      <c r="L24" s="67" t="s">
        <v>180</v>
      </c>
      <c r="M24" s="103" t="s">
        <v>180</v>
      </c>
      <c r="N24" s="102" t="s">
        <v>180</v>
      </c>
      <c r="O24" s="67" t="s">
        <v>180</v>
      </c>
      <c r="P24" s="12"/>
      <c r="Q24" s="115"/>
      <c r="R24" s="115"/>
    </row>
    <row r="25" spans="1:19" ht="15" thickBot="1" x14ac:dyDescent="0.35">
      <c r="A25" s="17" t="s">
        <v>10</v>
      </c>
      <c r="B25" s="62"/>
      <c r="C25" s="52"/>
      <c r="D25" s="51">
        <f>SUM(D12:D24)</f>
        <v>6583</v>
      </c>
      <c r="E25" s="51">
        <f>SUM(E12:E24)</f>
        <v>569</v>
      </c>
      <c r="F25" s="83">
        <f>E25/D25</f>
        <v>8.643475619018684E-2</v>
      </c>
      <c r="G25" s="51">
        <f>SUM(G12:G24)</f>
        <v>4098</v>
      </c>
      <c r="H25" s="51">
        <f>SUM(H12:H24)</f>
        <v>261</v>
      </c>
      <c r="I25" s="83">
        <f>H25/G25</f>
        <v>6.36896046852123E-2</v>
      </c>
      <c r="J25" s="51">
        <f>SUM(J12:J24)</f>
        <v>2048</v>
      </c>
      <c r="K25" s="51">
        <f>SUM(K12:K24)</f>
        <v>252</v>
      </c>
      <c r="L25" s="83">
        <f>K25/J25</f>
        <v>0.123046875</v>
      </c>
      <c r="M25" s="51">
        <f>SUM(M12:M24)</f>
        <v>437</v>
      </c>
      <c r="N25" s="51">
        <f>SUM(N12:N24)</f>
        <v>56</v>
      </c>
      <c r="O25" s="83">
        <f>N25/M25</f>
        <v>0.12814645308924486</v>
      </c>
      <c r="P25" s="12"/>
      <c r="Q25" s="115"/>
      <c r="R25" s="115"/>
    </row>
    <row r="26" spans="1:19" ht="87.75" customHeight="1" x14ac:dyDescent="0.3">
      <c r="A26" s="186" t="s">
        <v>258</v>
      </c>
      <c r="B26" s="186"/>
      <c r="C26" s="186"/>
      <c r="D26" s="186"/>
      <c r="E26" s="186"/>
      <c r="F26" s="186"/>
      <c r="G26" s="186"/>
      <c r="H26" s="186"/>
      <c r="I26" s="186"/>
      <c r="J26" s="186"/>
      <c r="K26" s="186"/>
      <c r="L26" s="186"/>
      <c r="M26" s="186"/>
      <c r="N26" s="186"/>
      <c r="O26" s="186"/>
      <c r="P26" s="12"/>
      <c r="Q26" s="115"/>
      <c r="R26" s="115"/>
    </row>
    <row r="27" spans="1:19" ht="19.5" customHeight="1" x14ac:dyDescent="0.3">
      <c r="A27" s="2" t="s">
        <v>223</v>
      </c>
      <c r="B27" s="2"/>
      <c r="P27" s="12"/>
      <c r="Q27" s="115"/>
      <c r="R27" s="115"/>
    </row>
    <row r="28" spans="1:19" ht="18" thickBot="1" x14ac:dyDescent="0.35">
      <c r="A28" s="2"/>
      <c r="B28" s="2"/>
      <c r="P28" s="12"/>
      <c r="Q28" s="115"/>
      <c r="R28" s="115"/>
    </row>
    <row r="29" spans="1:19" x14ac:dyDescent="0.3">
      <c r="A29" s="31" t="s">
        <v>3</v>
      </c>
      <c r="B29" s="58" t="s">
        <v>33</v>
      </c>
      <c r="C29" s="187" t="s">
        <v>27</v>
      </c>
      <c r="D29" s="188"/>
      <c r="E29" s="188"/>
      <c r="F29" s="188"/>
      <c r="G29" s="188"/>
      <c r="H29" s="188"/>
      <c r="I29" s="188"/>
      <c r="J29" s="188"/>
      <c r="K29" s="188"/>
      <c r="L29" s="188"/>
      <c r="M29" s="188"/>
      <c r="N29" s="188"/>
      <c r="O29" s="193"/>
      <c r="P29" s="12"/>
      <c r="Q29" s="115"/>
      <c r="R29" s="115"/>
    </row>
    <row r="30" spans="1:19" ht="15" customHeight="1" x14ac:dyDescent="0.3">
      <c r="A30" s="32"/>
      <c r="B30" s="56"/>
      <c r="C30" s="190" t="s">
        <v>26</v>
      </c>
      <c r="D30" s="191"/>
      <c r="E30" s="191"/>
      <c r="F30" s="192"/>
      <c r="G30" s="190" t="s">
        <v>165</v>
      </c>
      <c r="H30" s="191"/>
      <c r="I30" s="192"/>
      <c r="J30" s="190" t="s">
        <v>166</v>
      </c>
      <c r="K30" s="191"/>
      <c r="L30" s="192"/>
      <c r="M30" s="190" t="s">
        <v>167</v>
      </c>
      <c r="N30" s="191"/>
      <c r="O30" s="192"/>
      <c r="P30" s="12"/>
      <c r="Q30" s="115"/>
      <c r="R30" s="115"/>
    </row>
    <row r="31" spans="1:19" ht="29.4" thickBot="1" x14ac:dyDescent="0.35">
      <c r="A31" s="33"/>
      <c r="B31" s="57"/>
      <c r="C31" s="46" t="s">
        <v>25</v>
      </c>
      <c r="D31" s="13" t="s">
        <v>81</v>
      </c>
      <c r="E31" s="13" t="s">
        <v>24</v>
      </c>
      <c r="F31" s="18" t="s">
        <v>1</v>
      </c>
      <c r="G31" s="20" t="s">
        <v>105</v>
      </c>
      <c r="H31" s="13" t="s">
        <v>24</v>
      </c>
      <c r="I31" s="14" t="s">
        <v>1</v>
      </c>
      <c r="J31" s="20" t="s">
        <v>81</v>
      </c>
      <c r="K31" s="13" t="s">
        <v>24</v>
      </c>
      <c r="L31" s="14" t="s">
        <v>1</v>
      </c>
      <c r="M31" s="20" t="s">
        <v>81</v>
      </c>
      <c r="N31" s="13" t="s">
        <v>24</v>
      </c>
      <c r="O31" s="14" t="s">
        <v>1</v>
      </c>
      <c r="P31" s="12"/>
      <c r="Q31" s="115"/>
      <c r="R31" s="115"/>
    </row>
    <row r="32" spans="1:19" x14ac:dyDescent="0.3">
      <c r="A32" s="15" t="s">
        <v>19</v>
      </c>
      <c r="B32" s="55" t="s">
        <v>55</v>
      </c>
      <c r="C32" s="82">
        <v>38</v>
      </c>
      <c r="D32" s="84">
        <v>414</v>
      </c>
      <c r="E32" s="84">
        <v>1</v>
      </c>
      <c r="F32" s="60">
        <v>2.4154589371980701E-3</v>
      </c>
      <c r="G32" s="87">
        <v>285</v>
      </c>
      <c r="H32" s="84">
        <v>1</v>
      </c>
      <c r="I32" s="60">
        <v>3.5087719298245602E-3</v>
      </c>
      <c r="J32" s="87">
        <v>128</v>
      </c>
      <c r="K32" s="84">
        <v>0</v>
      </c>
      <c r="L32" s="60">
        <v>0</v>
      </c>
      <c r="M32" s="110">
        <v>1</v>
      </c>
      <c r="N32" s="111">
        <v>0</v>
      </c>
      <c r="O32" s="128">
        <v>0</v>
      </c>
      <c r="P32" s="11"/>
      <c r="Q32" s="115"/>
      <c r="R32" s="115"/>
      <c r="S32" s="10"/>
    </row>
    <row r="33" spans="1:19" x14ac:dyDescent="0.3">
      <c r="A33" s="5" t="s">
        <v>20</v>
      </c>
      <c r="B33" s="55" t="s">
        <v>186</v>
      </c>
      <c r="C33" s="47">
        <v>40</v>
      </c>
      <c r="D33" s="85">
        <v>351</v>
      </c>
      <c r="E33" s="85">
        <v>48</v>
      </c>
      <c r="F33" s="61">
        <v>0.13675213675213699</v>
      </c>
      <c r="G33" s="88">
        <v>194</v>
      </c>
      <c r="H33" s="85">
        <v>34</v>
      </c>
      <c r="I33" s="61">
        <v>0.17525773195876301</v>
      </c>
      <c r="J33" s="88">
        <v>152</v>
      </c>
      <c r="K33" s="85">
        <v>14</v>
      </c>
      <c r="L33" s="61">
        <v>9.2105263157894704E-2</v>
      </c>
      <c r="M33" s="88">
        <v>5</v>
      </c>
      <c r="N33" s="85">
        <v>0</v>
      </c>
      <c r="O33" s="61">
        <v>0</v>
      </c>
      <c r="P33" s="11"/>
      <c r="Q33" s="115"/>
      <c r="R33" s="115"/>
      <c r="S33" s="10"/>
    </row>
    <row r="34" spans="1:19" x14ac:dyDescent="0.3">
      <c r="A34" s="5" t="s">
        <v>140</v>
      </c>
      <c r="B34" s="55" t="s">
        <v>62</v>
      </c>
      <c r="C34" s="131">
        <v>13</v>
      </c>
      <c r="D34" s="90">
        <v>28</v>
      </c>
      <c r="E34" s="90">
        <v>13</v>
      </c>
      <c r="F34" s="130">
        <v>0.46428571428571402</v>
      </c>
      <c r="G34" s="89">
        <v>23</v>
      </c>
      <c r="H34" s="90">
        <v>9</v>
      </c>
      <c r="I34" s="130">
        <v>0.39130434782608697</v>
      </c>
      <c r="J34" s="89">
        <v>5</v>
      </c>
      <c r="K34" s="90">
        <v>4</v>
      </c>
      <c r="L34" s="130">
        <v>0.8</v>
      </c>
      <c r="M34" s="89" t="s">
        <v>180</v>
      </c>
      <c r="N34" s="90" t="s">
        <v>180</v>
      </c>
      <c r="O34" s="91" t="s">
        <v>180</v>
      </c>
      <c r="P34" s="12"/>
      <c r="Q34" s="115"/>
      <c r="R34" s="115"/>
      <c r="S34" s="10"/>
    </row>
    <row r="35" spans="1:19" ht="28.8" x14ac:dyDescent="0.3">
      <c r="A35" s="5" t="s">
        <v>18</v>
      </c>
      <c r="B35" s="55" t="s">
        <v>36</v>
      </c>
      <c r="C35" s="47" t="s">
        <v>180</v>
      </c>
      <c r="D35" s="95" t="s">
        <v>180</v>
      </c>
      <c r="E35" s="95" t="s">
        <v>180</v>
      </c>
      <c r="F35" s="64" t="s">
        <v>180</v>
      </c>
      <c r="G35" s="99" t="s">
        <v>180</v>
      </c>
      <c r="H35" s="100" t="s">
        <v>180</v>
      </c>
      <c r="I35" s="101" t="s">
        <v>180</v>
      </c>
      <c r="J35" s="96" t="s">
        <v>180</v>
      </c>
      <c r="K35" s="95" t="s">
        <v>180</v>
      </c>
      <c r="L35" s="64" t="s">
        <v>180</v>
      </c>
      <c r="M35" s="96" t="s">
        <v>180</v>
      </c>
      <c r="N35" s="95" t="s">
        <v>180</v>
      </c>
      <c r="O35" s="64" t="s">
        <v>180</v>
      </c>
      <c r="P35" s="12"/>
      <c r="Q35" s="115"/>
      <c r="R35" s="115"/>
      <c r="S35" s="10"/>
    </row>
    <row r="36" spans="1:19" ht="58.2" thickBot="1" x14ac:dyDescent="0.35">
      <c r="A36" s="5" t="s">
        <v>21</v>
      </c>
      <c r="B36" s="55" t="s">
        <v>41</v>
      </c>
      <c r="C36" s="49" t="s">
        <v>180</v>
      </c>
      <c r="D36" s="102" t="s">
        <v>180</v>
      </c>
      <c r="E36" s="102" t="s">
        <v>180</v>
      </c>
      <c r="F36" s="67" t="s">
        <v>180</v>
      </c>
      <c r="G36" s="107" t="s">
        <v>180</v>
      </c>
      <c r="H36" s="108" t="s">
        <v>180</v>
      </c>
      <c r="I36" s="113" t="s">
        <v>180</v>
      </c>
      <c r="J36" s="103" t="s">
        <v>180</v>
      </c>
      <c r="K36" s="102" t="s">
        <v>180</v>
      </c>
      <c r="L36" s="67" t="s">
        <v>180</v>
      </c>
      <c r="M36" s="103" t="s">
        <v>180</v>
      </c>
      <c r="N36" s="102" t="s">
        <v>180</v>
      </c>
      <c r="O36" s="67" t="s">
        <v>180</v>
      </c>
      <c r="P36" s="12"/>
      <c r="Q36" s="115"/>
      <c r="R36" s="115"/>
      <c r="S36" s="10"/>
    </row>
    <row r="37" spans="1:19" ht="15" thickBot="1" x14ac:dyDescent="0.35">
      <c r="A37" s="17" t="s">
        <v>11</v>
      </c>
      <c r="B37" s="62"/>
      <c r="C37" s="48"/>
      <c r="D37" s="51">
        <f>SUM(D24:D36)</f>
        <v>7376</v>
      </c>
      <c r="E37" s="51">
        <f>SUM(E24:E36)</f>
        <v>631</v>
      </c>
      <c r="F37" s="83">
        <f>E37/D37</f>
        <v>8.5547722342733196E-2</v>
      </c>
      <c r="G37" s="51">
        <f>SUM(G24:G36)</f>
        <v>4600</v>
      </c>
      <c r="H37" s="51">
        <f>SUM(H24:H36)</f>
        <v>305</v>
      </c>
      <c r="I37" s="83">
        <f>H37/G37</f>
        <v>6.6304347826086962E-2</v>
      </c>
      <c r="J37" s="51">
        <f>SUM(J24:J36)</f>
        <v>2333</v>
      </c>
      <c r="K37" s="51">
        <f>SUM(K24:K36)</f>
        <v>270</v>
      </c>
      <c r="L37" s="83">
        <f>K37/J37</f>
        <v>0.11573081868838406</v>
      </c>
      <c r="M37" s="51">
        <f>SUM(M24:M36)</f>
        <v>443</v>
      </c>
      <c r="N37" s="51">
        <f>SUM(N24:N36)</f>
        <v>56</v>
      </c>
      <c r="O37" s="83">
        <f>N37/M37</f>
        <v>0.12641083521444696</v>
      </c>
      <c r="P37" s="12"/>
      <c r="Q37" s="115"/>
      <c r="R37" s="115"/>
    </row>
    <row r="38" spans="1:19" x14ac:dyDescent="0.3">
      <c r="A38" s="5" t="s">
        <v>141</v>
      </c>
      <c r="B38" s="55" t="s">
        <v>121</v>
      </c>
      <c r="C38" s="104">
        <v>0</v>
      </c>
      <c r="D38" s="93">
        <v>127</v>
      </c>
      <c r="E38" s="84">
        <v>1</v>
      </c>
      <c r="F38" s="105">
        <v>7.8740157480314994E-3</v>
      </c>
      <c r="G38" s="116" t="s">
        <v>257</v>
      </c>
      <c r="H38" s="117" t="s">
        <v>257</v>
      </c>
      <c r="I38" s="118" t="s">
        <v>257</v>
      </c>
      <c r="J38" s="171">
        <v>127</v>
      </c>
      <c r="K38" s="172">
        <v>1</v>
      </c>
      <c r="L38" s="173">
        <v>7.8740157480314994E-3</v>
      </c>
      <c r="M38" s="116" t="s">
        <v>257</v>
      </c>
      <c r="N38" s="117" t="s">
        <v>257</v>
      </c>
      <c r="O38" s="118" t="s">
        <v>257</v>
      </c>
      <c r="P38" s="12"/>
      <c r="Q38" s="115"/>
      <c r="R38" s="115"/>
    </row>
    <row r="39" spans="1:19" x14ac:dyDescent="0.3">
      <c r="A39" s="5" t="s">
        <v>142</v>
      </c>
      <c r="B39" s="55" t="s">
        <v>122</v>
      </c>
      <c r="C39" s="50">
        <v>1048</v>
      </c>
      <c r="D39" s="50">
        <v>2959</v>
      </c>
      <c r="E39" s="85">
        <v>28</v>
      </c>
      <c r="F39" s="106">
        <v>9.4626563028049997E-3</v>
      </c>
      <c r="G39" s="88">
        <v>377</v>
      </c>
      <c r="H39" s="85">
        <v>2</v>
      </c>
      <c r="I39" s="61">
        <v>5.3050397877984099E-3</v>
      </c>
      <c r="J39">
        <v>1450</v>
      </c>
      <c r="K39" s="85">
        <v>17</v>
      </c>
      <c r="L39" s="61">
        <v>1.17241379310345E-2</v>
      </c>
      <c r="M39" s="50">
        <v>1132</v>
      </c>
      <c r="N39" s="85">
        <v>9</v>
      </c>
      <c r="O39" s="61">
        <v>7.95053003533569E-3</v>
      </c>
      <c r="P39" s="12"/>
      <c r="Q39" s="115"/>
      <c r="R39" s="115"/>
    </row>
    <row r="40" spans="1:19" x14ac:dyDescent="0.3">
      <c r="A40" s="5" t="s">
        <v>144</v>
      </c>
      <c r="B40" s="55" t="s">
        <v>248</v>
      </c>
      <c r="C40" s="47">
        <v>248</v>
      </c>
      <c r="D40" s="95">
        <v>384</v>
      </c>
      <c r="E40" s="85">
        <v>2</v>
      </c>
      <c r="F40" s="106">
        <v>5.2083333333333296E-3</v>
      </c>
      <c r="G40" s="88">
        <v>25</v>
      </c>
      <c r="H40" s="85">
        <v>0</v>
      </c>
      <c r="I40" s="61">
        <v>0</v>
      </c>
      <c r="J40">
        <v>207</v>
      </c>
      <c r="K40" s="85">
        <v>2</v>
      </c>
      <c r="L40" s="61">
        <v>9.6618357487922701E-3</v>
      </c>
      <c r="M40" s="88">
        <v>152</v>
      </c>
      <c r="N40" s="85">
        <v>0</v>
      </c>
      <c r="O40" s="61">
        <v>0</v>
      </c>
      <c r="Q40" s="115"/>
      <c r="R40" s="115"/>
    </row>
    <row r="41" spans="1:19" x14ac:dyDescent="0.3">
      <c r="A41" s="5" t="s">
        <v>145</v>
      </c>
      <c r="B41" s="55" t="s">
        <v>123</v>
      </c>
      <c r="C41" s="47">
        <v>393</v>
      </c>
      <c r="D41" s="170">
        <v>1016</v>
      </c>
      <c r="E41" s="85">
        <v>17</v>
      </c>
      <c r="F41" s="106">
        <v>1.6732283464566899E-2</v>
      </c>
      <c r="G41" s="88">
        <v>437</v>
      </c>
      <c r="H41" s="85">
        <v>9</v>
      </c>
      <c r="I41" s="61">
        <v>2.0594965675057201E-2</v>
      </c>
      <c r="J41" s="88">
        <v>223</v>
      </c>
      <c r="K41" s="85">
        <v>4</v>
      </c>
      <c r="L41" s="61">
        <v>1.79372197309417E-2</v>
      </c>
      <c r="M41" s="88">
        <v>356</v>
      </c>
      <c r="N41" s="85">
        <v>4</v>
      </c>
      <c r="O41" s="61">
        <v>1.1235955056179799E-2</v>
      </c>
      <c r="Q41" s="115"/>
      <c r="R41" s="115"/>
    </row>
    <row r="42" spans="1:19" ht="29.4" thickBot="1" x14ac:dyDescent="0.35">
      <c r="A42" s="5" t="s">
        <v>143</v>
      </c>
      <c r="B42" s="55" t="s">
        <v>249</v>
      </c>
      <c r="C42" s="37">
        <v>73</v>
      </c>
      <c r="D42" s="114">
        <v>353</v>
      </c>
      <c r="E42" s="114">
        <v>23</v>
      </c>
      <c r="F42" s="120">
        <v>6.5155807365439106E-2</v>
      </c>
      <c r="G42" s="103">
        <v>276</v>
      </c>
      <c r="H42" s="102">
        <v>17</v>
      </c>
      <c r="I42" s="67">
        <v>6.15942028985507E-2</v>
      </c>
      <c r="J42" s="103">
        <v>44</v>
      </c>
      <c r="K42" s="102">
        <v>5</v>
      </c>
      <c r="L42" s="67">
        <v>0.11363636363636399</v>
      </c>
      <c r="M42" s="103">
        <v>33</v>
      </c>
      <c r="N42" s="102">
        <v>1</v>
      </c>
      <c r="O42" s="67">
        <v>3.03030303030303E-2</v>
      </c>
      <c r="Q42" s="115"/>
      <c r="R42" s="115"/>
    </row>
    <row r="43" spans="1:19" ht="15" thickBot="1" x14ac:dyDescent="0.35">
      <c r="A43" s="17" t="s">
        <v>12</v>
      </c>
      <c r="B43" s="62"/>
      <c r="C43" s="174"/>
      <c r="D43" s="177">
        <f>SUM(D38:D42)</f>
        <v>4839</v>
      </c>
      <c r="E43" s="178">
        <f>SUM(E38:E42)</f>
        <v>71</v>
      </c>
      <c r="F43" s="179">
        <f>E43/D43</f>
        <v>1.4672452986154164E-2</v>
      </c>
      <c r="G43" s="177">
        <f>SUM(G38:G42)</f>
        <v>1115</v>
      </c>
      <c r="H43" s="178">
        <f>SUM(H38:H42)</f>
        <v>28</v>
      </c>
      <c r="I43" s="179">
        <f>H43/G43</f>
        <v>2.5112107623318385E-2</v>
      </c>
      <c r="J43" s="177">
        <f>SUM(J38:J42)</f>
        <v>2051</v>
      </c>
      <c r="K43" s="178">
        <f>SUM(K38:K42)</f>
        <v>29</v>
      </c>
      <c r="L43" s="179">
        <f>K43/J43</f>
        <v>1.4139444173573866E-2</v>
      </c>
      <c r="M43" s="177">
        <f>SUM(M38:M42)</f>
        <v>1673</v>
      </c>
      <c r="N43" s="178">
        <f>SUM(N38:N42)</f>
        <v>14</v>
      </c>
      <c r="O43" s="179">
        <f>N43/M43</f>
        <v>8.368200836820083E-3</v>
      </c>
      <c r="Q43" s="115"/>
      <c r="R43" s="115"/>
    </row>
    <row r="44" spans="1:19" x14ac:dyDescent="0.3">
      <c r="A44" s="5" t="s">
        <v>8</v>
      </c>
      <c r="B44" s="133" t="s">
        <v>131</v>
      </c>
      <c r="C44" s="82" t="s">
        <v>180</v>
      </c>
      <c r="D44" s="175" t="s">
        <v>180</v>
      </c>
      <c r="E44" s="175" t="s">
        <v>180</v>
      </c>
      <c r="F44" s="176" t="s">
        <v>180</v>
      </c>
      <c r="G44" s="87" t="s">
        <v>180</v>
      </c>
      <c r="H44" s="84" t="s">
        <v>180</v>
      </c>
      <c r="I44" s="60" t="s">
        <v>180</v>
      </c>
      <c r="J44" s="87" t="s">
        <v>180</v>
      </c>
      <c r="K44" s="84" t="s">
        <v>180</v>
      </c>
      <c r="L44" s="60" t="s">
        <v>180</v>
      </c>
      <c r="M44" s="87" t="s">
        <v>180</v>
      </c>
      <c r="N44" s="84" t="s">
        <v>180</v>
      </c>
      <c r="O44" s="60" t="s">
        <v>180</v>
      </c>
      <c r="Q44" s="115"/>
      <c r="R44" s="115"/>
    </row>
    <row r="45" spans="1:19" x14ac:dyDescent="0.3">
      <c r="A45" s="5" t="s">
        <v>7</v>
      </c>
      <c r="B45" s="133" t="s">
        <v>132</v>
      </c>
      <c r="C45" s="47" t="s">
        <v>180</v>
      </c>
      <c r="D45" s="85" t="s">
        <v>180</v>
      </c>
      <c r="E45" s="85" t="s">
        <v>180</v>
      </c>
      <c r="F45" s="106" t="s">
        <v>180</v>
      </c>
      <c r="G45" s="88" t="s">
        <v>180</v>
      </c>
      <c r="H45" s="85" t="s">
        <v>180</v>
      </c>
      <c r="I45" s="61" t="s">
        <v>180</v>
      </c>
      <c r="J45" s="88" t="s">
        <v>180</v>
      </c>
      <c r="K45" s="85" t="s">
        <v>180</v>
      </c>
      <c r="L45" s="61" t="s">
        <v>180</v>
      </c>
      <c r="M45" s="88" t="s">
        <v>180</v>
      </c>
      <c r="N45" s="85" t="s">
        <v>180</v>
      </c>
      <c r="O45" s="61" t="s">
        <v>180</v>
      </c>
      <c r="Q45" s="115"/>
      <c r="R45" s="115"/>
    </row>
    <row r="46" spans="1:19" x14ac:dyDescent="0.3">
      <c r="A46" s="5" t="s">
        <v>9</v>
      </c>
      <c r="B46" s="133" t="s">
        <v>133</v>
      </c>
      <c r="C46" s="143" t="s">
        <v>180</v>
      </c>
      <c r="D46" s="137" t="s">
        <v>180</v>
      </c>
      <c r="E46" s="137" t="s">
        <v>180</v>
      </c>
      <c r="F46" s="147" t="s">
        <v>180</v>
      </c>
      <c r="G46" s="148" t="s">
        <v>180</v>
      </c>
      <c r="H46" s="149" t="s">
        <v>180</v>
      </c>
      <c r="I46" s="150" t="s">
        <v>180</v>
      </c>
      <c r="J46" s="148" t="s">
        <v>180</v>
      </c>
      <c r="K46" s="149" t="s">
        <v>180</v>
      </c>
      <c r="L46" s="138" t="s">
        <v>180</v>
      </c>
      <c r="M46" s="148" t="s">
        <v>180</v>
      </c>
      <c r="N46" s="149" t="s">
        <v>180</v>
      </c>
      <c r="O46" s="150" t="s">
        <v>180</v>
      </c>
      <c r="Q46" s="115"/>
      <c r="R46" s="115"/>
    </row>
    <row r="47" spans="1:19" x14ac:dyDescent="0.3">
      <c r="A47" s="5" t="s">
        <v>9</v>
      </c>
      <c r="B47" s="133" t="s">
        <v>243</v>
      </c>
      <c r="C47" s="144">
        <v>186</v>
      </c>
      <c r="D47" s="167">
        <v>1603</v>
      </c>
      <c r="E47" s="146">
        <v>330</v>
      </c>
      <c r="F47" s="152">
        <v>0.205864004990643</v>
      </c>
      <c r="G47" s="153">
        <v>379</v>
      </c>
      <c r="H47" s="154">
        <v>74</v>
      </c>
      <c r="I47" s="155">
        <v>0.195250659630607</v>
      </c>
      <c r="J47" s="168">
        <v>1098</v>
      </c>
      <c r="K47" s="156">
        <v>245</v>
      </c>
      <c r="L47" s="155">
        <v>0.223132969034608</v>
      </c>
      <c r="M47" s="153">
        <v>126</v>
      </c>
      <c r="N47" s="156">
        <v>11</v>
      </c>
      <c r="O47" s="157">
        <v>8.7301587301587297E-2</v>
      </c>
      <c r="Q47" s="115"/>
      <c r="R47" s="115"/>
    </row>
    <row r="48" spans="1:19" ht="15" thickBot="1" x14ac:dyDescent="0.35">
      <c r="A48" s="5" t="s">
        <v>254</v>
      </c>
      <c r="B48" s="133" t="s">
        <v>244</v>
      </c>
      <c r="C48" s="139">
        <v>58</v>
      </c>
      <c r="D48" s="145">
        <v>562</v>
      </c>
      <c r="E48" s="145">
        <v>41</v>
      </c>
      <c r="F48" s="151">
        <v>7.2953736654804299E-2</v>
      </c>
      <c r="G48" s="141">
        <v>355</v>
      </c>
      <c r="H48" s="145">
        <v>21</v>
      </c>
      <c r="I48" s="142">
        <v>5.91549295774648E-2</v>
      </c>
      <c r="J48" s="141">
        <v>201</v>
      </c>
      <c r="K48" s="140">
        <v>19</v>
      </c>
      <c r="L48" s="142">
        <v>9.4527363184079602E-2</v>
      </c>
      <c r="M48" s="141">
        <v>6</v>
      </c>
      <c r="N48" s="140">
        <v>1</v>
      </c>
      <c r="O48" s="151">
        <v>0.16666666666666699</v>
      </c>
      <c r="Q48" s="115"/>
      <c r="R48" s="115"/>
    </row>
    <row r="49" spans="1:18" ht="15" thickBot="1" x14ac:dyDescent="0.35">
      <c r="A49" s="17" t="s">
        <v>16</v>
      </c>
      <c r="B49" s="62"/>
      <c r="C49" s="48"/>
      <c r="D49" s="41">
        <f>SUM(D44:D48)</f>
        <v>2165</v>
      </c>
      <c r="E49" s="41">
        <f>SUM(E44:E48)</f>
        <v>371</v>
      </c>
      <c r="F49" s="70">
        <f>E49/D49</f>
        <v>0.17136258660508083</v>
      </c>
      <c r="G49" s="183">
        <f>SUM(G44:G48)</f>
        <v>734</v>
      </c>
      <c r="H49" s="41">
        <f>SUM(H44:H48)</f>
        <v>95</v>
      </c>
      <c r="I49" s="181">
        <f>H49/G49</f>
        <v>0.12942779291553133</v>
      </c>
      <c r="J49" s="182">
        <f>SUM(J44:J48)</f>
        <v>1299</v>
      </c>
      <c r="K49" s="41">
        <f>SUM(K44:K48)</f>
        <v>264</v>
      </c>
      <c r="L49" s="181">
        <f>K49/J49</f>
        <v>0.20323325635103925</v>
      </c>
      <c r="M49" s="182">
        <f>SUM(M44:M48)</f>
        <v>132</v>
      </c>
      <c r="N49" s="41">
        <f>SUM(N44:N48)</f>
        <v>12</v>
      </c>
      <c r="O49" s="181">
        <f>N49/M49</f>
        <v>9.0909090909090912E-2</v>
      </c>
      <c r="P49" s="8"/>
      <c r="Q49" s="115"/>
      <c r="R49" s="115"/>
    </row>
    <row r="50" spans="1:18" ht="15" thickBot="1" x14ac:dyDescent="0.35">
      <c r="A50" s="16" t="s">
        <v>130</v>
      </c>
      <c r="B50" s="55" t="s">
        <v>129</v>
      </c>
      <c r="C50" s="44">
        <v>65</v>
      </c>
      <c r="D50" s="41">
        <v>165</v>
      </c>
      <c r="E50" s="41">
        <v>2</v>
      </c>
      <c r="F50" s="70">
        <v>1.21212121212121E-2</v>
      </c>
      <c r="G50" s="22">
        <v>3</v>
      </c>
      <c r="H50" s="38">
        <v>0</v>
      </c>
      <c r="I50" s="21">
        <v>0</v>
      </c>
      <c r="J50" s="22">
        <v>47</v>
      </c>
      <c r="K50" s="38">
        <v>1</v>
      </c>
      <c r="L50" s="21">
        <v>2.1276595744680899E-2</v>
      </c>
      <c r="M50" s="22">
        <v>115</v>
      </c>
      <c r="N50" s="23">
        <v>1</v>
      </c>
      <c r="O50" s="21">
        <v>8.6956521739130401E-3</v>
      </c>
      <c r="Q50" s="115"/>
      <c r="R50" s="115"/>
    </row>
    <row r="51" spans="1:18" ht="15" thickBot="1" x14ac:dyDescent="0.35">
      <c r="A51" s="36" t="s">
        <v>17</v>
      </c>
      <c r="B51" s="62"/>
      <c r="C51" s="48"/>
      <c r="D51" s="41">
        <f>SUM(D50)</f>
        <v>165</v>
      </c>
      <c r="E51" s="41">
        <f>SUM(E50)</f>
        <v>2</v>
      </c>
      <c r="F51" s="70">
        <f>E51/D51</f>
        <v>1.2121212121212121E-2</v>
      </c>
      <c r="G51" s="183">
        <f>SUM(G50)</f>
        <v>3</v>
      </c>
      <c r="H51" s="180">
        <f>SUM(H50)</f>
        <v>0</v>
      </c>
      <c r="I51" s="181">
        <f>H51/G51</f>
        <v>0</v>
      </c>
      <c r="J51" s="182">
        <f>SUM(J50)</f>
        <v>47</v>
      </c>
      <c r="K51" s="41">
        <f>SUM(K50)</f>
        <v>1</v>
      </c>
      <c r="L51" s="70">
        <f>K51/J51</f>
        <v>2.1276595744680851E-2</v>
      </c>
      <c r="M51" s="183">
        <f>SUM(M50)</f>
        <v>115</v>
      </c>
      <c r="N51" s="41">
        <f>SUM(N50)</f>
        <v>1</v>
      </c>
      <c r="O51" s="181">
        <f>N51/M51</f>
        <v>8.6956521739130436E-3</v>
      </c>
      <c r="Q51" s="115"/>
      <c r="R51" s="115"/>
    </row>
    <row r="52" spans="1:18" ht="90.75" customHeight="1" x14ac:dyDescent="0.3">
      <c r="A52" s="186" t="s">
        <v>258</v>
      </c>
      <c r="B52" s="186"/>
      <c r="C52" s="186"/>
      <c r="D52" s="186"/>
      <c r="E52" s="186"/>
      <c r="F52" s="186"/>
      <c r="G52" s="186"/>
      <c r="H52" s="186"/>
      <c r="I52" s="186"/>
      <c r="J52" s="186"/>
      <c r="K52" s="186"/>
      <c r="L52" s="186"/>
      <c r="M52" s="186"/>
      <c r="N52" s="186"/>
      <c r="O52" s="186"/>
      <c r="Q52" s="115"/>
      <c r="R52" s="115"/>
    </row>
    <row r="53" spans="1:18" ht="17.399999999999999" x14ac:dyDescent="0.3">
      <c r="A53" s="2" t="s">
        <v>4</v>
      </c>
      <c r="B53" s="2"/>
      <c r="K53" s="45"/>
      <c r="O53" s="45"/>
      <c r="Q53" s="115"/>
      <c r="R53" s="115"/>
    </row>
    <row r="54" spans="1:18" ht="18" thickBot="1" x14ac:dyDescent="0.35">
      <c r="A54" s="2"/>
      <c r="B54" s="2"/>
      <c r="Q54" s="115"/>
      <c r="R54" s="115"/>
    </row>
    <row r="55" spans="1:18" x14ac:dyDescent="0.3">
      <c r="A55" s="31" t="s">
        <v>3</v>
      </c>
      <c r="B55" s="58" t="s">
        <v>33</v>
      </c>
      <c r="C55" s="188" t="s">
        <v>27</v>
      </c>
      <c r="D55" s="188"/>
      <c r="E55" s="188"/>
      <c r="F55" s="188"/>
      <c r="G55" s="188"/>
      <c r="H55" s="188"/>
      <c r="I55" s="188"/>
      <c r="J55" s="188"/>
      <c r="K55" s="188"/>
      <c r="L55" s="188"/>
      <c r="M55" s="188"/>
      <c r="N55" s="188"/>
      <c r="O55" s="193"/>
      <c r="Q55" s="115"/>
      <c r="R55" s="115"/>
    </row>
    <row r="56" spans="1:18" ht="14.55" customHeight="1" x14ac:dyDescent="0.3">
      <c r="A56" s="32"/>
      <c r="B56" s="56"/>
      <c r="C56" s="190" t="s">
        <v>26</v>
      </c>
      <c r="D56" s="191"/>
      <c r="E56" s="191"/>
      <c r="F56" s="192"/>
      <c r="G56" s="191" t="s">
        <v>165</v>
      </c>
      <c r="H56" s="191"/>
      <c r="I56" s="192"/>
      <c r="J56" s="190" t="s">
        <v>166</v>
      </c>
      <c r="K56" s="191"/>
      <c r="L56" s="192"/>
      <c r="M56" s="190" t="s">
        <v>167</v>
      </c>
      <c r="N56" s="191"/>
      <c r="O56" s="192"/>
      <c r="Q56" s="115"/>
      <c r="R56" s="115"/>
    </row>
    <row r="57" spans="1:18" ht="29.4" thickBot="1" x14ac:dyDescent="0.35">
      <c r="A57" s="33"/>
      <c r="B57" s="57"/>
      <c r="C57" s="46" t="s">
        <v>25</v>
      </c>
      <c r="D57" s="13" t="s">
        <v>81</v>
      </c>
      <c r="E57" s="13" t="s">
        <v>24</v>
      </c>
      <c r="F57" s="14" t="s">
        <v>1</v>
      </c>
      <c r="G57" s="19" t="s">
        <v>105</v>
      </c>
      <c r="H57" s="13" t="s">
        <v>24</v>
      </c>
      <c r="I57" s="14" t="s">
        <v>1</v>
      </c>
      <c r="J57" s="19" t="s">
        <v>81</v>
      </c>
      <c r="K57" s="13" t="s">
        <v>24</v>
      </c>
      <c r="L57" s="14" t="s">
        <v>1</v>
      </c>
      <c r="M57" s="20" t="s">
        <v>81</v>
      </c>
      <c r="N57" s="13" t="s">
        <v>24</v>
      </c>
      <c r="O57" s="14" t="s">
        <v>1</v>
      </c>
      <c r="Q57" s="115"/>
      <c r="R57" s="115"/>
    </row>
    <row r="58" spans="1:18" ht="29.4" thickBot="1" x14ac:dyDescent="0.35">
      <c r="A58" s="5" t="s">
        <v>164</v>
      </c>
      <c r="B58" s="133" t="s">
        <v>75</v>
      </c>
      <c r="C58" s="185">
        <v>13</v>
      </c>
      <c r="D58" s="93">
        <v>93</v>
      </c>
      <c r="E58" s="93">
        <v>4</v>
      </c>
      <c r="F58" s="66">
        <v>4.3010752688171998E-2</v>
      </c>
      <c r="G58" s="94">
        <v>56</v>
      </c>
      <c r="H58" s="93">
        <v>1</v>
      </c>
      <c r="I58" s="66">
        <v>1.7857142857142901E-2</v>
      </c>
      <c r="J58" s="94">
        <v>28</v>
      </c>
      <c r="K58" s="93">
        <v>1</v>
      </c>
      <c r="L58" s="66">
        <v>3.5714285714285698E-2</v>
      </c>
      <c r="M58" s="94">
        <v>9</v>
      </c>
      <c r="N58" s="93">
        <v>2</v>
      </c>
      <c r="O58" s="66">
        <v>0.22222222222222199</v>
      </c>
      <c r="Q58" s="115"/>
      <c r="R58" s="115"/>
    </row>
    <row r="59" spans="1:18" ht="29.4" thickBot="1" x14ac:dyDescent="0.35">
      <c r="A59" s="5" t="s">
        <v>171</v>
      </c>
      <c r="B59" s="134" t="s">
        <v>189</v>
      </c>
      <c r="C59" s="184">
        <v>30</v>
      </c>
      <c r="D59" s="95">
        <v>219</v>
      </c>
      <c r="E59" s="95">
        <v>32</v>
      </c>
      <c r="F59" s="64">
        <v>0.14611872146118701</v>
      </c>
      <c r="G59" s="96">
        <v>51</v>
      </c>
      <c r="H59" s="95">
        <v>0</v>
      </c>
      <c r="I59" s="64">
        <v>0</v>
      </c>
      <c r="J59" s="96">
        <v>115</v>
      </c>
      <c r="K59" s="95">
        <v>21</v>
      </c>
      <c r="L59" s="64">
        <v>0.182608695652174</v>
      </c>
      <c r="M59" s="99">
        <v>53</v>
      </c>
      <c r="N59" s="100">
        <v>11</v>
      </c>
      <c r="O59" s="162">
        <v>0.20754716981132099</v>
      </c>
      <c r="Q59" s="115"/>
      <c r="R59" s="115"/>
    </row>
    <row r="60" spans="1:18" ht="29.4" thickBot="1" x14ac:dyDescent="0.35">
      <c r="A60" s="42" t="s">
        <v>172</v>
      </c>
      <c r="B60" s="135" t="s">
        <v>179</v>
      </c>
      <c r="C60" s="71">
        <v>8</v>
      </c>
      <c r="D60" s="102">
        <v>40</v>
      </c>
      <c r="E60" s="102">
        <v>15</v>
      </c>
      <c r="F60" s="67">
        <v>0.375</v>
      </c>
      <c r="G60" s="107">
        <v>12</v>
      </c>
      <c r="H60" s="108">
        <v>4</v>
      </c>
      <c r="I60" s="127">
        <v>0.33333333333333298</v>
      </c>
      <c r="J60" s="103">
        <v>28</v>
      </c>
      <c r="K60" s="102">
        <v>11</v>
      </c>
      <c r="L60" s="67">
        <v>0.39285714285714302</v>
      </c>
      <c r="M60" s="107" t="s">
        <v>180</v>
      </c>
      <c r="N60" s="108" t="s">
        <v>180</v>
      </c>
      <c r="O60" s="127" t="s">
        <v>180</v>
      </c>
      <c r="Q60" s="115"/>
      <c r="R60" s="115"/>
    </row>
    <row r="61" spans="1:18" ht="15" thickBot="1" x14ac:dyDescent="0.35">
      <c r="A61" s="17" t="s">
        <v>10</v>
      </c>
      <c r="B61" s="62"/>
      <c r="C61" s="80"/>
      <c r="D61" s="23">
        <f>SUM(D58:D60)</f>
        <v>352</v>
      </c>
      <c r="E61" s="160">
        <f>SUM(E58:E60)</f>
        <v>51</v>
      </c>
      <c r="F61" s="159">
        <f>E61/D61</f>
        <v>0.14488636363636365</v>
      </c>
      <c r="G61" s="23">
        <f>SUM(G58:G60)</f>
        <v>119</v>
      </c>
      <c r="H61" s="160">
        <f>SUM(H58:H60)</f>
        <v>5</v>
      </c>
      <c r="I61" s="159">
        <f>H61/G61</f>
        <v>4.2016806722689079E-2</v>
      </c>
      <c r="J61" s="23">
        <f>SUM(J58:J60)</f>
        <v>171</v>
      </c>
      <c r="K61" s="160">
        <f>SUM(K58:K60)</f>
        <v>33</v>
      </c>
      <c r="L61" s="159">
        <f>K61/J61</f>
        <v>0.19298245614035087</v>
      </c>
      <c r="M61" s="23">
        <f>SUM(M58:M60)</f>
        <v>62</v>
      </c>
      <c r="N61" s="160">
        <f>SUM(N58:N60)</f>
        <v>13</v>
      </c>
      <c r="O61" s="159">
        <f>N61/M61</f>
        <v>0.20967741935483872</v>
      </c>
      <c r="Q61" s="115"/>
      <c r="R61" s="115"/>
    </row>
    <row r="62" spans="1:18" ht="28.8" x14ac:dyDescent="0.3">
      <c r="A62" s="5" t="s">
        <v>175</v>
      </c>
      <c r="B62" s="136" t="s">
        <v>78</v>
      </c>
      <c r="C62" s="121" t="s">
        <v>180</v>
      </c>
      <c r="D62" s="122" t="s">
        <v>180</v>
      </c>
      <c r="E62" s="122" t="s">
        <v>180</v>
      </c>
      <c r="F62" s="129" t="s">
        <v>180</v>
      </c>
      <c r="G62" s="121" t="s">
        <v>180</v>
      </c>
      <c r="H62" s="122" t="s">
        <v>180</v>
      </c>
      <c r="I62" s="129" t="s">
        <v>180</v>
      </c>
      <c r="J62" s="121" t="s">
        <v>180</v>
      </c>
      <c r="K62" s="122" t="s">
        <v>180</v>
      </c>
      <c r="L62" s="129" t="s">
        <v>180</v>
      </c>
      <c r="M62" s="121" t="s">
        <v>180</v>
      </c>
      <c r="N62" s="122" t="s">
        <v>180</v>
      </c>
      <c r="O62" s="123" t="s">
        <v>180</v>
      </c>
      <c r="Q62" s="115"/>
      <c r="R62" s="115"/>
    </row>
    <row r="63" spans="1:18" ht="29.4" thickBot="1" x14ac:dyDescent="0.35">
      <c r="A63" s="5" t="s">
        <v>178</v>
      </c>
      <c r="B63" s="134" t="s">
        <v>188</v>
      </c>
      <c r="C63" s="71">
        <v>5</v>
      </c>
      <c r="D63" s="102">
        <v>54</v>
      </c>
      <c r="E63" s="102">
        <v>2</v>
      </c>
      <c r="F63" s="67">
        <v>3.7037037037037E-2</v>
      </c>
      <c r="G63" s="107">
        <v>41</v>
      </c>
      <c r="H63" s="108">
        <v>2</v>
      </c>
      <c r="I63" s="127">
        <v>4.8780487804878099E-2</v>
      </c>
      <c r="J63" s="103">
        <v>13</v>
      </c>
      <c r="K63" s="102">
        <v>0</v>
      </c>
      <c r="L63" s="67">
        <v>0</v>
      </c>
      <c r="M63" s="107" t="s">
        <v>180</v>
      </c>
      <c r="N63" s="108" t="s">
        <v>180</v>
      </c>
      <c r="O63" s="127" t="s">
        <v>180</v>
      </c>
      <c r="Q63" s="115"/>
      <c r="R63" s="115"/>
    </row>
    <row r="64" spans="1:18" ht="15" thickBot="1" x14ac:dyDescent="0.35">
      <c r="A64" s="17" t="s">
        <v>11</v>
      </c>
      <c r="B64" s="62"/>
      <c r="C64" s="80"/>
      <c r="D64" s="23">
        <f>SUM(D62:D63)</f>
        <v>54</v>
      </c>
      <c r="E64" s="160">
        <f>SUM(E62:E63)</f>
        <v>2</v>
      </c>
      <c r="F64" s="159">
        <f>E64/D64</f>
        <v>3.7037037037037035E-2</v>
      </c>
      <c r="G64" s="23">
        <f>SUM(G62:G63)</f>
        <v>41</v>
      </c>
      <c r="H64" s="160">
        <f>SUM(H62:H63)</f>
        <v>2</v>
      </c>
      <c r="I64" s="159">
        <f>H64/G64</f>
        <v>4.878048780487805E-2</v>
      </c>
      <c r="J64" s="23">
        <f>SUM(J62:J63)</f>
        <v>13</v>
      </c>
      <c r="K64" s="160">
        <f>SUM(K62:K63)</f>
        <v>0</v>
      </c>
      <c r="L64" s="159">
        <f>K64/J64</f>
        <v>0</v>
      </c>
      <c r="M64" s="169" t="s">
        <v>180</v>
      </c>
      <c r="N64" s="160" t="s">
        <v>180</v>
      </c>
      <c r="O64" s="161" t="s">
        <v>180</v>
      </c>
      <c r="Q64" s="115"/>
      <c r="R64" s="115"/>
    </row>
    <row r="65" spans="1:18" ht="43.2" x14ac:dyDescent="0.3">
      <c r="A65" s="5" t="s">
        <v>109</v>
      </c>
      <c r="B65" s="55" t="s">
        <v>98</v>
      </c>
      <c r="C65" s="82">
        <v>2</v>
      </c>
      <c r="D65" s="93">
        <v>20</v>
      </c>
      <c r="E65" s="93">
        <v>0</v>
      </c>
      <c r="F65" s="66">
        <v>0</v>
      </c>
      <c r="G65" s="121" t="s">
        <v>257</v>
      </c>
      <c r="H65" s="122" t="s">
        <v>257</v>
      </c>
      <c r="I65" s="123" t="s">
        <v>257</v>
      </c>
      <c r="J65" s="94">
        <v>20</v>
      </c>
      <c r="K65" s="93">
        <v>0</v>
      </c>
      <c r="L65" s="66">
        <v>0</v>
      </c>
      <c r="M65" s="121" t="s">
        <v>257</v>
      </c>
      <c r="N65" s="122" t="s">
        <v>257</v>
      </c>
      <c r="O65" s="123" t="s">
        <v>257</v>
      </c>
      <c r="Q65" s="115"/>
      <c r="R65" s="115"/>
    </row>
    <row r="66" spans="1:18" ht="43.2" x14ac:dyDescent="0.3">
      <c r="A66" s="5" t="s">
        <v>110</v>
      </c>
      <c r="B66" s="55" t="s">
        <v>100</v>
      </c>
      <c r="C66" s="99">
        <v>1</v>
      </c>
      <c r="D66" s="100">
        <v>7</v>
      </c>
      <c r="E66" s="100">
        <v>1</v>
      </c>
      <c r="F66" s="162">
        <v>0.14285714285714299</v>
      </c>
      <c r="G66" s="99" t="s">
        <v>180</v>
      </c>
      <c r="H66" s="100" t="s">
        <v>180</v>
      </c>
      <c r="I66" s="162" t="s">
        <v>180</v>
      </c>
      <c r="J66" s="99">
        <v>7</v>
      </c>
      <c r="K66" s="100">
        <v>1</v>
      </c>
      <c r="L66" s="162">
        <v>0.14285714285714299</v>
      </c>
      <c r="M66" s="99" t="s">
        <v>180</v>
      </c>
      <c r="N66" s="100" t="s">
        <v>180</v>
      </c>
      <c r="O66" s="101" t="s">
        <v>180</v>
      </c>
      <c r="Q66" s="115"/>
      <c r="R66" s="115"/>
    </row>
    <row r="67" spans="1:18" ht="43.2" x14ac:dyDescent="0.3">
      <c r="A67" s="42" t="s">
        <v>173</v>
      </c>
      <c r="B67" s="55" t="s">
        <v>101</v>
      </c>
      <c r="C67" s="47">
        <v>14</v>
      </c>
      <c r="D67" s="95">
        <v>102</v>
      </c>
      <c r="E67" s="95">
        <v>3</v>
      </c>
      <c r="F67" s="64">
        <v>2.9411764705882401E-2</v>
      </c>
      <c r="G67" s="96">
        <v>38</v>
      </c>
      <c r="H67" s="95">
        <v>0</v>
      </c>
      <c r="I67" s="64">
        <v>0</v>
      </c>
      <c r="J67" s="96">
        <v>52</v>
      </c>
      <c r="K67" s="95">
        <v>3</v>
      </c>
      <c r="L67" s="64">
        <v>5.7692307692307702E-2</v>
      </c>
      <c r="M67" s="96">
        <v>12</v>
      </c>
      <c r="N67" s="95">
        <v>0</v>
      </c>
      <c r="O67" s="64">
        <v>0</v>
      </c>
      <c r="Q67" s="115"/>
      <c r="R67" s="115"/>
    </row>
    <row r="68" spans="1:18" ht="15" thickBot="1" x14ac:dyDescent="0.35">
      <c r="A68" s="5" t="s">
        <v>108</v>
      </c>
      <c r="B68" s="55" t="s">
        <v>103</v>
      </c>
      <c r="C68" s="107"/>
      <c r="D68" s="108"/>
      <c r="E68" s="108"/>
      <c r="F68" s="113"/>
      <c r="G68" s="107"/>
      <c r="H68" s="108"/>
      <c r="I68" s="113"/>
      <c r="J68" s="107"/>
      <c r="K68" s="108"/>
      <c r="L68" s="113"/>
      <c r="M68" s="107"/>
      <c r="N68" s="108"/>
      <c r="O68" s="113"/>
      <c r="Q68" s="115"/>
      <c r="R68" s="115"/>
    </row>
    <row r="69" spans="1:18" ht="15" thickBot="1" x14ac:dyDescent="0.35">
      <c r="A69" s="17" t="s">
        <v>12</v>
      </c>
      <c r="B69" s="62"/>
      <c r="C69" s="80"/>
      <c r="D69" s="81">
        <f>SUM(D65:D68)</f>
        <v>129</v>
      </c>
      <c r="E69" s="132">
        <f>SUM(E65:E68)</f>
        <v>4</v>
      </c>
      <c r="F69" s="68">
        <f>E69/D69</f>
        <v>3.1007751937984496E-2</v>
      </c>
      <c r="G69" s="81">
        <f>SUM(G65:G68)</f>
        <v>38</v>
      </c>
      <c r="H69" s="132">
        <f>SUM(H65:H68)</f>
        <v>0</v>
      </c>
      <c r="I69" s="68">
        <f>H69/G69</f>
        <v>0</v>
      </c>
      <c r="J69" s="81">
        <f>SUM(J65:J68)</f>
        <v>79</v>
      </c>
      <c r="K69" s="132">
        <f>SUM(K65:K68)</f>
        <v>4</v>
      </c>
      <c r="L69" s="68">
        <f>K69/J69</f>
        <v>5.0632911392405063E-2</v>
      </c>
      <c r="M69" s="81">
        <f>SUM(M65:M68)</f>
        <v>12</v>
      </c>
      <c r="N69" s="132">
        <f>SUM(N65:N68)</f>
        <v>0</v>
      </c>
      <c r="O69" s="68">
        <f>N69/M69</f>
        <v>0</v>
      </c>
      <c r="Q69" s="115"/>
      <c r="R69" s="115"/>
    </row>
    <row r="70" spans="1:18" ht="87.75" customHeight="1" x14ac:dyDescent="0.3">
      <c r="A70" s="186" t="s">
        <v>258</v>
      </c>
      <c r="B70" s="186"/>
      <c r="C70" s="186"/>
      <c r="D70" s="186"/>
      <c r="E70" s="186"/>
      <c r="F70" s="186"/>
      <c r="G70" s="186"/>
      <c r="H70" s="186"/>
      <c r="I70" s="186"/>
      <c r="J70" s="186"/>
      <c r="K70" s="186"/>
      <c r="L70" s="186"/>
      <c r="M70" s="186"/>
      <c r="N70" s="186"/>
      <c r="O70" s="186"/>
      <c r="Q70" s="115"/>
      <c r="R70" s="115"/>
    </row>
    <row r="71" spans="1:18" x14ac:dyDescent="0.3">
      <c r="A71" s="78"/>
      <c r="B71" s="78"/>
      <c r="C71" s="79"/>
      <c r="D71" s="78"/>
      <c r="E71" s="78"/>
      <c r="F71" s="78"/>
      <c r="G71" s="78"/>
      <c r="H71" s="78"/>
      <c r="I71" s="78"/>
      <c r="J71" s="78"/>
      <c r="K71" s="78"/>
      <c r="L71" s="78"/>
      <c r="M71" s="78"/>
      <c r="N71" s="78"/>
      <c r="O71" s="78"/>
      <c r="Q71" s="115"/>
      <c r="R71" s="115"/>
    </row>
    <row r="72" spans="1:18" ht="17.399999999999999" x14ac:dyDescent="0.3">
      <c r="A72" s="2" t="s">
        <v>5</v>
      </c>
      <c r="B72" s="2"/>
      <c r="Q72" s="115"/>
      <c r="R72" s="115"/>
    </row>
    <row r="73" spans="1:18" ht="15" thickBot="1" x14ac:dyDescent="0.35">
      <c r="A73" s="3"/>
      <c r="B73" s="3"/>
      <c r="Q73" s="115"/>
      <c r="R73" s="115"/>
    </row>
    <row r="74" spans="1:18" x14ac:dyDescent="0.3">
      <c r="A74" s="53"/>
      <c r="B74" s="31" t="s">
        <v>33</v>
      </c>
      <c r="C74" s="194" t="s">
        <v>2</v>
      </c>
      <c r="D74" s="195"/>
      <c r="E74" s="195"/>
      <c r="F74" s="196"/>
      <c r="Q74" s="115"/>
      <c r="R74" s="115"/>
    </row>
    <row r="75" spans="1:18" ht="29.4" thickBot="1" x14ac:dyDescent="0.35">
      <c r="A75" s="54" t="s">
        <v>3</v>
      </c>
      <c r="B75" s="54"/>
      <c r="C75" s="46" t="s">
        <v>25</v>
      </c>
      <c r="D75" s="13" t="s">
        <v>105</v>
      </c>
      <c r="E75" s="13" t="s">
        <v>24</v>
      </c>
      <c r="F75" s="14" t="s">
        <v>1</v>
      </c>
      <c r="Q75" s="115"/>
      <c r="R75" s="115"/>
    </row>
    <row r="76" spans="1:18" x14ac:dyDescent="0.3">
      <c r="A76" s="5" t="s">
        <v>187</v>
      </c>
      <c r="B76" s="63" t="s">
        <v>176</v>
      </c>
      <c r="C76" s="73">
        <v>21</v>
      </c>
      <c r="D76" s="84">
        <v>227</v>
      </c>
      <c r="E76" s="84">
        <v>30</v>
      </c>
      <c r="F76" s="60">
        <v>0.13215859030836999</v>
      </c>
      <c r="Q76" s="115"/>
      <c r="R76" s="115"/>
    </row>
    <row r="77" spans="1:18" x14ac:dyDescent="0.3">
      <c r="A77" s="5" t="s">
        <v>146</v>
      </c>
      <c r="B77" s="63" t="s">
        <v>116</v>
      </c>
      <c r="C77" s="74">
        <v>38</v>
      </c>
      <c r="D77" s="24">
        <v>448</v>
      </c>
      <c r="E77" s="24">
        <v>1</v>
      </c>
      <c r="F77" s="61">
        <v>2.2321428571428601E-3</v>
      </c>
      <c r="Q77" s="115"/>
      <c r="R77" s="115"/>
    </row>
    <row r="78" spans="1:18" x14ac:dyDescent="0.3">
      <c r="A78" s="5" t="s">
        <v>147</v>
      </c>
      <c r="B78" s="63" t="s">
        <v>177</v>
      </c>
      <c r="C78" s="75">
        <v>23</v>
      </c>
      <c r="D78" s="85">
        <v>98</v>
      </c>
      <c r="E78" s="85">
        <v>1</v>
      </c>
      <c r="F78" s="61">
        <v>1.02040816326531E-2</v>
      </c>
      <c r="G78" s="8"/>
      <c r="Q78" s="115"/>
      <c r="R78" s="115"/>
    </row>
    <row r="79" spans="1:18" ht="15" thickBot="1" x14ac:dyDescent="0.35">
      <c r="A79" s="59" t="s">
        <v>148</v>
      </c>
      <c r="B79" s="112" t="s">
        <v>112</v>
      </c>
      <c r="C79" s="76">
        <v>40</v>
      </c>
      <c r="D79" s="86">
        <v>205</v>
      </c>
      <c r="E79" s="86">
        <v>1</v>
      </c>
      <c r="F79" s="69">
        <v>4.8780487804877997E-3</v>
      </c>
      <c r="G79" s="119"/>
      <c r="H79" s="8"/>
      <c r="I79" s="8"/>
      <c r="J79" s="8"/>
      <c r="K79" s="8"/>
      <c r="L79" s="8"/>
      <c r="M79" s="8"/>
      <c r="N79" s="8"/>
      <c r="O79" s="8"/>
      <c r="Q79" s="115"/>
      <c r="R79" s="115"/>
    </row>
    <row r="80" spans="1:18" ht="86.25" customHeight="1" x14ac:dyDescent="0.3">
      <c r="A80" s="186" t="s">
        <v>258</v>
      </c>
      <c r="B80" s="186"/>
      <c r="C80" s="186"/>
      <c r="D80" s="186"/>
      <c r="E80" s="186"/>
      <c r="F80" s="186"/>
      <c r="G80" s="197"/>
      <c r="H80" s="197"/>
      <c r="I80" s="197"/>
      <c r="J80" s="197"/>
      <c r="K80" s="197"/>
      <c r="L80" s="197"/>
      <c r="M80" s="197"/>
      <c r="N80" s="197"/>
      <c r="O80" s="197"/>
      <c r="Q80" s="115"/>
      <c r="R80" s="115"/>
    </row>
    <row r="81" spans="1:19" ht="17.399999999999999" x14ac:dyDescent="0.3">
      <c r="A81" s="2" t="s">
        <v>149</v>
      </c>
      <c r="B81" s="2"/>
      <c r="Q81" s="115"/>
      <c r="R81" s="115"/>
    </row>
    <row r="82" spans="1:19" ht="15" thickBot="1" x14ac:dyDescent="0.35">
      <c r="Q82" s="115"/>
      <c r="R82" s="115"/>
    </row>
    <row r="83" spans="1:19" x14ac:dyDescent="0.3">
      <c r="A83" s="31" t="s">
        <v>3</v>
      </c>
      <c r="B83" s="58" t="s">
        <v>33</v>
      </c>
      <c r="C83" s="187" t="s">
        <v>27</v>
      </c>
      <c r="D83" s="188"/>
      <c r="E83" s="188"/>
      <c r="F83" s="188"/>
      <c r="G83" s="188"/>
      <c r="H83" s="188"/>
      <c r="I83" s="188"/>
      <c r="J83" s="188"/>
      <c r="K83" s="188"/>
      <c r="L83" s="188"/>
      <c r="M83" s="188"/>
      <c r="N83" s="188"/>
      <c r="O83" s="193"/>
      <c r="Q83" s="115"/>
      <c r="R83" s="115"/>
    </row>
    <row r="84" spans="1:19" ht="14.55" customHeight="1" x14ac:dyDescent="0.3">
      <c r="A84" s="32"/>
      <c r="B84" s="56"/>
      <c r="C84" s="190" t="s">
        <v>26</v>
      </c>
      <c r="D84" s="191"/>
      <c r="E84" s="191"/>
      <c r="F84" s="192"/>
      <c r="G84" s="190" t="s">
        <v>165</v>
      </c>
      <c r="H84" s="191"/>
      <c r="I84" s="192"/>
      <c r="J84" s="190" t="s">
        <v>166</v>
      </c>
      <c r="K84" s="191"/>
      <c r="L84" s="192"/>
      <c r="M84" s="190" t="s">
        <v>167</v>
      </c>
      <c r="N84" s="191"/>
      <c r="O84" s="192"/>
      <c r="Q84" s="115"/>
      <c r="R84" s="115"/>
    </row>
    <row r="85" spans="1:19" ht="29.4" thickBot="1" x14ac:dyDescent="0.35">
      <c r="A85" s="33"/>
      <c r="B85" s="57"/>
      <c r="C85" s="46" t="s">
        <v>25</v>
      </c>
      <c r="D85" s="13" t="s">
        <v>81</v>
      </c>
      <c r="E85" s="13" t="s">
        <v>24</v>
      </c>
      <c r="F85" s="18" t="s">
        <v>1</v>
      </c>
      <c r="G85" s="20" t="s">
        <v>105</v>
      </c>
      <c r="H85" s="13" t="s">
        <v>24</v>
      </c>
      <c r="I85" s="14" t="s">
        <v>1</v>
      </c>
      <c r="J85" s="20" t="s">
        <v>81</v>
      </c>
      <c r="K85" s="13" t="s">
        <v>24</v>
      </c>
      <c r="L85" s="14" t="s">
        <v>1</v>
      </c>
      <c r="M85" s="20" t="s">
        <v>81</v>
      </c>
      <c r="N85" s="13" t="s">
        <v>24</v>
      </c>
      <c r="O85" s="14" t="s">
        <v>1</v>
      </c>
      <c r="P85" s="11"/>
      <c r="Q85" s="115"/>
      <c r="R85" s="115"/>
    </row>
    <row r="86" spans="1:19" x14ac:dyDescent="0.3">
      <c r="A86" s="16" t="s">
        <v>153</v>
      </c>
      <c r="B86" s="55" t="s">
        <v>68</v>
      </c>
      <c r="C86" s="164">
        <v>76</v>
      </c>
      <c r="D86" s="84">
        <v>117</v>
      </c>
      <c r="E86" s="84">
        <v>47</v>
      </c>
      <c r="F86" s="60">
        <v>0.401709401709402</v>
      </c>
      <c r="G86" s="87">
        <v>105</v>
      </c>
      <c r="H86" s="84">
        <v>43</v>
      </c>
      <c r="I86" s="60">
        <v>0.40952380952381001</v>
      </c>
      <c r="J86" s="87">
        <v>10</v>
      </c>
      <c r="K86" s="84">
        <v>4</v>
      </c>
      <c r="L86" s="60">
        <v>0.4</v>
      </c>
      <c r="M86" s="87">
        <v>2</v>
      </c>
      <c r="N86" s="84">
        <v>0</v>
      </c>
      <c r="O86" s="60">
        <v>0</v>
      </c>
      <c r="P86" s="12"/>
      <c r="Q86" s="115"/>
      <c r="R86" s="115"/>
    </row>
    <row r="87" spans="1:19" x14ac:dyDescent="0.3">
      <c r="A87" s="5" t="s">
        <v>150</v>
      </c>
      <c r="B87" s="55" t="s">
        <v>69</v>
      </c>
      <c r="C87" s="47">
        <v>29</v>
      </c>
      <c r="D87" s="85">
        <v>92</v>
      </c>
      <c r="E87" s="85">
        <v>11</v>
      </c>
      <c r="F87" s="61">
        <v>0.119565217391304</v>
      </c>
      <c r="G87" s="88">
        <v>74</v>
      </c>
      <c r="H87" s="85">
        <v>10</v>
      </c>
      <c r="I87" s="61">
        <v>0.135135135135135</v>
      </c>
      <c r="J87" s="88">
        <v>17</v>
      </c>
      <c r="K87" s="85">
        <v>1</v>
      </c>
      <c r="L87" s="61">
        <v>5.8823529411764698E-2</v>
      </c>
      <c r="M87" s="89">
        <v>1</v>
      </c>
      <c r="N87" s="90">
        <v>0</v>
      </c>
      <c r="O87" s="130">
        <v>0</v>
      </c>
      <c r="Q87" s="115"/>
      <c r="R87" s="115"/>
      <c r="S87" s="10"/>
    </row>
    <row r="88" spans="1:19" x14ac:dyDescent="0.3">
      <c r="A88" s="5" t="s">
        <v>154</v>
      </c>
      <c r="B88" s="55" t="s">
        <v>70</v>
      </c>
      <c r="C88" s="72">
        <v>93</v>
      </c>
      <c r="D88" s="85">
        <v>211</v>
      </c>
      <c r="E88" s="85">
        <v>52</v>
      </c>
      <c r="F88" s="61">
        <v>0.24644549763033199</v>
      </c>
      <c r="G88" s="89">
        <v>40</v>
      </c>
      <c r="H88" s="90">
        <v>7</v>
      </c>
      <c r="I88" s="130">
        <v>0.17499999999999999</v>
      </c>
      <c r="J88" s="88">
        <v>115</v>
      </c>
      <c r="K88" s="85">
        <v>32</v>
      </c>
      <c r="L88" s="61">
        <v>0.27826086956521701</v>
      </c>
      <c r="M88" s="89">
        <v>56</v>
      </c>
      <c r="N88" s="90">
        <v>13</v>
      </c>
      <c r="O88" s="130">
        <v>0.23214285714285701</v>
      </c>
      <c r="Q88" s="115"/>
      <c r="R88" s="115"/>
    </row>
    <row r="89" spans="1:19" x14ac:dyDescent="0.3">
      <c r="A89" s="5" t="s">
        <v>155</v>
      </c>
      <c r="B89" s="55" t="s">
        <v>71</v>
      </c>
      <c r="C89" s="72">
        <v>62</v>
      </c>
      <c r="D89" s="85">
        <v>108</v>
      </c>
      <c r="E89" s="85">
        <v>5</v>
      </c>
      <c r="F89" s="61">
        <v>4.6296296296296301E-2</v>
      </c>
      <c r="G89" s="89">
        <v>36</v>
      </c>
      <c r="H89" s="90">
        <v>1</v>
      </c>
      <c r="I89" s="130">
        <v>2.7777777777777801E-2</v>
      </c>
      <c r="J89" s="88">
        <v>53</v>
      </c>
      <c r="K89" s="85">
        <v>2</v>
      </c>
      <c r="L89" s="61">
        <v>3.77358490566038E-2</v>
      </c>
      <c r="M89" s="89">
        <v>19</v>
      </c>
      <c r="N89" s="90">
        <v>2</v>
      </c>
      <c r="O89" s="130">
        <v>0.105263157894737</v>
      </c>
      <c r="Q89" s="115"/>
      <c r="R89" s="115"/>
    </row>
    <row r="90" spans="1:19" x14ac:dyDescent="0.3">
      <c r="A90" s="5" t="s">
        <v>156</v>
      </c>
      <c r="B90" s="55" t="s">
        <v>72</v>
      </c>
      <c r="C90" s="47">
        <v>144</v>
      </c>
      <c r="D90" s="85">
        <v>280</v>
      </c>
      <c r="E90" s="85">
        <v>24</v>
      </c>
      <c r="F90" s="61">
        <v>8.5714285714285701E-2</v>
      </c>
      <c r="G90" s="88">
        <v>136</v>
      </c>
      <c r="H90" s="85">
        <v>14</v>
      </c>
      <c r="I90" s="61">
        <v>0.10294117647058799</v>
      </c>
      <c r="J90" s="88">
        <v>70</v>
      </c>
      <c r="K90" s="85">
        <v>5</v>
      </c>
      <c r="L90" s="61">
        <v>7.1428571428571397E-2</v>
      </c>
      <c r="M90" s="88">
        <v>74</v>
      </c>
      <c r="N90" s="85">
        <v>5</v>
      </c>
      <c r="O90" s="61">
        <v>6.7567567567567599E-2</v>
      </c>
      <c r="Q90" s="115"/>
      <c r="R90" s="115"/>
    </row>
    <row r="91" spans="1:19" x14ac:dyDescent="0.3">
      <c r="A91" s="5" t="s">
        <v>157</v>
      </c>
      <c r="B91" s="55" t="s">
        <v>73</v>
      </c>
      <c r="C91" s="47">
        <v>76</v>
      </c>
      <c r="D91" s="85">
        <v>114</v>
      </c>
      <c r="E91" s="85">
        <v>9</v>
      </c>
      <c r="F91" s="61">
        <v>7.8947368421052599E-2</v>
      </c>
      <c r="G91" s="88">
        <v>54</v>
      </c>
      <c r="H91" s="85">
        <v>5</v>
      </c>
      <c r="I91" s="61">
        <v>9.2592592592592601E-2</v>
      </c>
      <c r="J91" s="88">
        <v>35</v>
      </c>
      <c r="K91" s="85">
        <v>3</v>
      </c>
      <c r="L91" s="61">
        <v>8.5714285714285701E-2</v>
      </c>
      <c r="M91" s="88">
        <v>25</v>
      </c>
      <c r="N91" s="85">
        <v>1</v>
      </c>
      <c r="O91" s="61">
        <v>0.04</v>
      </c>
      <c r="Q91" s="115"/>
      <c r="R91" s="115"/>
    </row>
    <row r="92" spans="1:19" x14ac:dyDescent="0.3">
      <c r="A92" s="5" t="s">
        <v>151</v>
      </c>
      <c r="B92" s="55" t="s">
        <v>74</v>
      </c>
      <c r="C92" s="47">
        <v>61</v>
      </c>
      <c r="D92" s="85">
        <v>115</v>
      </c>
      <c r="E92" s="85">
        <v>46</v>
      </c>
      <c r="F92" s="61">
        <v>0.4</v>
      </c>
      <c r="G92" s="88">
        <v>76</v>
      </c>
      <c r="H92" s="85">
        <v>29</v>
      </c>
      <c r="I92" s="61">
        <v>0.38157894736842102</v>
      </c>
      <c r="J92" s="88">
        <v>19</v>
      </c>
      <c r="K92" s="85">
        <v>11</v>
      </c>
      <c r="L92" s="61">
        <v>0.57894736842105299</v>
      </c>
      <c r="M92" s="89">
        <v>20</v>
      </c>
      <c r="N92" s="90">
        <v>6</v>
      </c>
      <c r="O92" s="130">
        <v>0.3</v>
      </c>
      <c r="Q92" s="115"/>
      <c r="R92" s="115"/>
    </row>
    <row r="93" spans="1:19" ht="15" thickBot="1" x14ac:dyDescent="0.35">
      <c r="A93" s="35" t="s">
        <v>152</v>
      </c>
      <c r="B93" s="65" t="s">
        <v>117</v>
      </c>
      <c r="C93" s="49">
        <v>35</v>
      </c>
      <c r="D93" s="86">
        <v>79</v>
      </c>
      <c r="E93" s="86">
        <v>54</v>
      </c>
      <c r="F93" s="69">
        <v>0.683544303797468</v>
      </c>
      <c r="G93" s="92">
        <v>6</v>
      </c>
      <c r="H93" s="86">
        <v>4</v>
      </c>
      <c r="I93" s="69">
        <v>0.66666666666666696</v>
      </c>
      <c r="J93" s="92">
        <v>57</v>
      </c>
      <c r="K93" s="86">
        <v>42</v>
      </c>
      <c r="L93" s="69">
        <v>0.73684210526315796</v>
      </c>
      <c r="M93" s="92">
        <v>16</v>
      </c>
      <c r="N93" s="86">
        <v>8</v>
      </c>
      <c r="O93" s="69">
        <v>0.5</v>
      </c>
      <c r="Q93" s="115"/>
      <c r="R93" s="115"/>
    </row>
    <row r="94" spans="1:19" ht="92.25" customHeight="1" x14ac:dyDescent="0.3">
      <c r="A94" s="186" t="s">
        <v>258</v>
      </c>
      <c r="B94" s="186"/>
      <c r="C94" s="186"/>
      <c r="D94" s="186"/>
      <c r="E94" s="186"/>
      <c r="F94" s="186"/>
      <c r="G94" s="186"/>
      <c r="H94" s="186"/>
      <c r="I94" s="186"/>
      <c r="J94" s="186"/>
      <c r="K94" s="186"/>
      <c r="L94" s="186"/>
      <c r="M94" s="186"/>
      <c r="N94" s="186"/>
      <c r="O94" s="186"/>
    </row>
  </sheetData>
  <sheetProtection algorithmName="SHA-512" hashValue="g5FjG+jVXwPz3Zx67EsSaChWaWadwMy9qGw0LBIQoLrGIsLpXmq/q6B8qJ4eoXtnp8ydPvyjQ9TQ6AuX8TGdqg==" saltValue="XK1TPeu1CT3pajjuzojLhg==" spinCount="100000" sheet="1" objects="1" scenarios="1"/>
  <mergeCells count="26">
    <mergeCell ref="A94:O94"/>
    <mergeCell ref="C74:F74"/>
    <mergeCell ref="A80:O80"/>
    <mergeCell ref="C83:O83"/>
    <mergeCell ref="C84:F84"/>
    <mergeCell ref="G84:I84"/>
    <mergeCell ref="J84:L84"/>
    <mergeCell ref="M84:O84"/>
    <mergeCell ref="A70:O70"/>
    <mergeCell ref="C29:O29"/>
    <mergeCell ref="C30:F30"/>
    <mergeCell ref="G30:I30"/>
    <mergeCell ref="J30:L30"/>
    <mergeCell ref="M30:O30"/>
    <mergeCell ref="A52:O52"/>
    <mergeCell ref="C55:O55"/>
    <mergeCell ref="C56:F56"/>
    <mergeCell ref="G56:I56"/>
    <mergeCell ref="J56:L56"/>
    <mergeCell ref="M56:O56"/>
    <mergeCell ref="A26:O26"/>
    <mergeCell ref="C9:O9"/>
    <mergeCell ref="C10:F10"/>
    <mergeCell ref="G10:I10"/>
    <mergeCell ref="J10:L10"/>
    <mergeCell ref="M10:O10"/>
  </mergeCells>
  <printOptions horizontalCentered="1"/>
  <pageMargins left="0.2" right="0.2" top="0.5" bottom="0.5" header="0.3" footer="0.3"/>
  <pageSetup scale="65" orientation="landscape" r:id="rId1"/>
  <rowBreaks count="3" manualBreakCount="3">
    <brk id="26" max="16383" man="1"/>
    <brk id="52" max="16383" man="1"/>
    <brk id="80"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K102"/>
  <sheetViews>
    <sheetView topLeftCell="A101" zoomScaleNormal="100" zoomScaleSheetLayoutView="50" workbookViewId="0"/>
  </sheetViews>
  <sheetFormatPr defaultRowHeight="14.4" x14ac:dyDescent="0.3"/>
  <cols>
    <col min="1" max="1" width="45.44140625" customWidth="1"/>
    <col min="2" max="2" width="17.77734375" customWidth="1"/>
    <col min="3" max="3" width="52" customWidth="1"/>
  </cols>
  <sheetData>
    <row r="1" spans="1:3" ht="25.8" x14ac:dyDescent="0.5">
      <c r="A1" s="26" t="s">
        <v>28</v>
      </c>
    </row>
    <row r="2" spans="1:3" x14ac:dyDescent="0.3">
      <c r="A2" s="9"/>
    </row>
    <row r="3" spans="1:3" ht="18" x14ac:dyDescent="0.35">
      <c r="A3" s="25" t="s">
        <v>106</v>
      </c>
    </row>
    <row r="4" spans="1:3" ht="18" x14ac:dyDescent="0.35">
      <c r="A4" s="25"/>
    </row>
    <row r="5" spans="1:3" ht="18" x14ac:dyDescent="0.35">
      <c r="A5" s="25" t="s">
        <v>107</v>
      </c>
    </row>
    <row r="6" spans="1:3" x14ac:dyDescent="0.3">
      <c r="A6" s="9" t="s">
        <v>221</v>
      </c>
    </row>
    <row r="7" spans="1:3" s="34" customFormat="1" ht="34.5" customHeight="1" x14ac:dyDescent="0.3">
      <c r="A7" s="198" t="s">
        <v>168</v>
      </c>
      <c r="B7" s="198"/>
      <c r="C7" s="198"/>
    </row>
    <row r="8" spans="1:3" s="34" customFormat="1" x14ac:dyDescent="0.3">
      <c r="A8" s="9"/>
      <c r="B8" s="9"/>
      <c r="C8" s="9"/>
    </row>
    <row r="9" spans="1:3" s="34" customFormat="1" x14ac:dyDescent="0.3">
      <c r="A9" s="9" t="s">
        <v>4</v>
      </c>
      <c r="B9" s="9"/>
      <c r="C9" s="9"/>
    </row>
    <row r="10" spans="1:3" s="34" customFormat="1" ht="33" customHeight="1" x14ac:dyDescent="0.3">
      <c r="A10" s="198" t="s">
        <v>95</v>
      </c>
      <c r="B10" s="198"/>
      <c r="C10" s="198"/>
    </row>
    <row r="11" spans="1:3" s="34" customFormat="1" x14ac:dyDescent="0.3">
      <c r="A11" s="9"/>
      <c r="B11" s="9"/>
      <c r="C11" s="9"/>
    </row>
    <row r="12" spans="1:3" s="34" customFormat="1" x14ac:dyDescent="0.3">
      <c r="A12" s="9" t="s">
        <v>222</v>
      </c>
      <c r="B12" s="9"/>
      <c r="C12" s="9"/>
    </row>
    <row r="13" spans="1:3" s="34" customFormat="1" ht="21" customHeight="1" x14ac:dyDescent="0.3">
      <c r="A13" s="198" t="s">
        <v>96</v>
      </c>
      <c r="B13" s="198"/>
      <c r="C13" s="198"/>
    </row>
    <row r="14" spans="1:3" s="34" customFormat="1" x14ac:dyDescent="0.3">
      <c r="A14" s="9"/>
      <c r="B14" s="9"/>
      <c r="C14" s="9"/>
    </row>
    <row r="15" spans="1:3" s="34" customFormat="1" x14ac:dyDescent="0.3">
      <c r="A15" s="9" t="s">
        <v>149</v>
      </c>
      <c r="B15" s="9"/>
      <c r="C15" s="9"/>
    </row>
    <row r="16" spans="1:3" s="34" customFormat="1" ht="48.75" customHeight="1" x14ac:dyDescent="0.3">
      <c r="A16" s="198" t="s">
        <v>169</v>
      </c>
      <c r="B16" s="198"/>
      <c r="C16" s="198"/>
    </row>
    <row r="17" spans="1:11" s="34" customFormat="1" x14ac:dyDescent="0.3">
      <c r="A17" s="9"/>
      <c r="B17" s="9"/>
      <c r="C17" s="9"/>
    </row>
    <row r="18" spans="1:11" s="34" customFormat="1" ht="18" x14ac:dyDescent="0.35">
      <c r="A18" s="25" t="s">
        <v>29</v>
      </c>
      <c r="B18" s="9"/>
      <c r="C18" s="9"/>
    </row>
    <row r="19" spans="1:11" s="34" customFormat="1" x14ac:dyDescent="0.3">
      <c r="A19" s="9" t="s">
        <v>27</v>
      </c>
      <c r="B19"/>
      <c r="C19"/>
    </row>
    <row r="20" spans="1:11" ht="16.5" customHeight="1" x14ac:dyDescent="0.3">
      <c r="A20" s="34" t="s">
        <v>80</v>
      </c>
    </row>
    <row r="21" spans="1:11" x14ac:dyDescent="0.3">
      <c r="A21" s="34" t="s">
        <v>30</v>
      </c>
      <c r="B21" s="34"/>
      <c r="C21" s="34"/>
    </row>
    <row r="22" spans="1:11" x14ac:dyDescent="0.3">
      <c r="A22" s="34" t="s">
        <v>31</v>
      </c>
      <c r="B22" s="34"/>
      <c r="C22" s="34"/>
      <c r="D22" s="34"/>
      <c r="E22" s="34"/>
      <c r="F22" s="34"/>
      <c r="G22" s="34"/>
      <c r="H22" s="34"/>
      <c r="I22" s="34"/>
      <c r="J22" s="34"/>
      <c r="K22" s="34"/>
    </row>
    <row r="23" spans="1:11" x14ac:dyDescent="0.3">
      <c r="A23" s="34" t="s">
        <v>32</v>
      </c>
      <c r="B23" s="34"/>
      <c r="C23" s="34"/>
      <c r="D23" s="34"/>
      <c r="E23" s="34"/>
      <c r="F23" s="34"/>
      <c r="G23" s="34"/>
      <c r="H23" s="34"/>
      <c r="I23" s="34"/>
      <c r="J23" s="34"/>
      <c r="K23" s="34"/>
    </row>
    <row r="24" spans="1:11" ht="36" customHeight="1" x14ac:dyDescent="0.3">
      <c r="A24" s="198" t="s">
        <v>190</v>
      </c>
      <c r="B24" s="198"/>
      <c r="C24" s="198"/>
      <c r="D24" s="34"/>
      <c r="E24" s="34"/>
      <c r="F24" s="34"/>
      <c r="G24" s="34"/>
      <c r="H24" s="34"/>
      <c r="I24" s="34"/>
      <c r="J24" s="34"/>
      <c r="K24" s="34"/>
    </row>
    <row r="25" spans="1:11" x14ac:dyDescent="0.3">
      <c r="A25" s="198" t="s">
        <v>220</v>
      </c>
      <c r="B25" s="198"/>
      <c r="C25" s="198"/>
      <c r="D25" s="34"/>
      <c r="E25" s="34"/>
      <c r="F25" s="34"/>
      <c r="G25" s="34"/>
      <c r="H25" s="34"/>
      <c r="I25" s="34"/>
      <c r="J25" s="34"/>
      <c r="K25" s="34"/>
    </row>
    <row r="26" spans="1:11" x14ac:dyDescent="0.3">
      <c r="A26" s="34"/>
      <c r="B26" s="34"/>
      <c r="C26" s="34"/>
      <c r="D26" s="34"/>
      <c r="E26" s="34"/>
      <c r="F26" s="34"/>
      <c r="G26" s="34"/>
      <c r="H26" s="34"/>
      <c r="I26" s="34"/>
      <c r="J26" s="34"/>
      <c r="K26" s="34"/>
    </row>
    <row r="27" spans="1:11" x14ac:dyDescent="0.3">
      <c r="A27" s="9" t="s">
        <v>25</v>
      </c>
    </row>
    <row r="28" spans="1:11" x14ac:dyDescent="0.3">
      <c r="A28" s="34" t="s">
        <v>191</v>
      </c>
    </row>
    <row r="29" spans="1:11" x14ac:dyDescent="0.3">
      <c r="A29" s="9"/>
      <c r="B29" s="34"/>
      <c r="C29" s="34"/>
    </row>
    <row r="30" spans="1:11" x14ac:dyDescent="0.3">
      <c r="A30" s="9" t="s">
        <v>81</v>
      </c>
    </row>
    <row r="31" spans="1:11" ht="36.75" customHeight="1" x14ac:dyDescent="0.3">
      <c r="A31" s="198" t="s">
        <v>85</v>
      </c>
      <c r="B31" s="198"/>
      <c r="C31" s="198"/>
    </row>
    <row r="32" spans="1:11" x14ac:dyDescent="0.3">
      <c r="A32" s="9"/>
      <c r="B32" s="27"/>
      <c r="C32" s="27"/>
    </row>
    <row r="33" spans="1:3" x14ac:dyDescent="0.3">
      <c r="A33" s="9" t="s">
        <v>82</v>
      </c>
    </row>
    <row r="34" spans="1:3" ht="21.75" customHeight="1" x14ac:dyDescent="0.3">
      <c r="A34" s="198" t="s">
        <v>84</v>
      </c>
      <c r="B34" s="198"/>
      <c r="C34" s="198"/>
    </row>
    <row r="35" spans="1:3" x14ac:dyDescent="0.3">
      <c r="A35" s="9"/>
      <c r="B35" s="27"/>
      <c r="C35" s="27"/>
    </row>
    <row r="36" spans="1:3" x14ac:dyDescent="0.3">
      <c r="A36" s="9" t="s">
        <v>83</v>
      </c>
    </row>
    <row r="37" spans="1:3" ht="31.5" customHeight="1" x14ac:dyDescent="0.3">
      <c r="A37" s="198" t="s">
        <v>94</v>
      </c>
      <c r="B37" s="198"/>
      <c r="C37" s="198"/>
    </row>
    <row r="38" spans="1:3" x14ac:dyDescent="0.3">
      <c r="A38" s="9"/>
      <c r="B38" s="27"/>
      <c r="C38" s="27"/>
    </row>
    <row r="39" spans="1:3" x14ac:dyDescent="0.3">
      <c r="A39" s="9" t="s">
        <v>3</v>
      </c>
    </row>
    <row r="40" spans="1:3" ht="50.25" customHeight="1" x14ac:dyDescent="0.3">
      <c r="A40" s="198" t="s">
        <v>86</v>
      </c>
      <c r="B40" s="198"/>
      <c r="C40" s="198"/>
    </row>
    <row r="41" spans="1:3" x14ac:dyDescent="0.3">
      <c r="A41" s="9"/>
      <c r="B41" s="27"/>
      <c r="C41" s="27"/>
    </row>
    <row r="42" spans="1:3" x14ac:dyDescent="0.3">
      <c r="A42" s="28" t="s">
        <v>3</v>
      </c>
      <c r="B42" s="28" t="s">
        <v>33</v>
      </c>
      <c r="C42" s="28" t="s">
        <v>67</v>
      </c>
    </row>
    <row r="43" spans="1:3" ht="34.5" customHeight="1" x14ac:dyDescent="0.3">
      <c r="A43" s="30" t="s">
        <v>13</v>
      </c>
      <c r="B43" s="29" t="s">
        <v>54</v>
      </c>
      <c r="C43" s="30" t="s">
        <v>192</v>
      </c>
    </row>
    <row r="44" spans="1:3" ht="48" customHeight="1" x14ac:dyDescent="0.3">
      <c r="A44" s="30" t="s">
        <v>64</v>
      </c>
      <c r="B44" s="29" t="s">
        <v>58</v>
      </c>
      <c r="C44" s="30" t="s">
        <v>193</v>
      </c>
    </row>
    <row r="45" spans="1:3" ht="33.75" customHeight="1" x14ac:dyDescent="0.3">
      <c r="A45" s="30" t="s">
        <v>65</v>
      </c>
      <c r="B45" s="29" t="s">
        <v>56</v>
      </c>
      <c r="C45" s="30" t="s">
        <v>194</v>
      </c>
    </row>
    <row r="46" spans="1:3" ht="43.2" x14ac:dyDescent="0.3">
      <c r="A46" s="30" t="s">
        <v>97</v>
      </c>
      <c r="B46" s="29" t="s">
        <v>57</v>
      </c>
      <c r="C46" s="30" t="s">
        <v>195</v>
      </c>
    </row>
    <row r="47" spans="1:3" ht="33.75" customHeight="1" x14ac:dyDescent="0.3">
      <c r="A47" s="30" t="s">
        <v>15</v>
      </c>
      <c r="B47" s="29" t="s">
        <v>63</v>
      </c>
      <c r="C47" s="30" t="s">
        <v>196</v>
      </c>
    </row>
    <row r="48" spans="1:3" ht="33" customHeight="1" x14ac:dyDescent="0.3">
      <c r="A48" s="30" t="s">
        <v>59</v>
      </c>
      <c r="B48" s="29" t="s">
        <v>60</v>
      </c>
      <c r="C48" s="30" t="s">
        <v>197</v>
      </c>
    </row>
    <row r="49" spans="1:3" x14ac:dyDescent="0.3">
      <c r="A49" s="39" t="s">
        <v>3</v>
      </c>
      <c r="B49" s="28" t="s">
        <v>33</v>
      </c>
      <c r="C49" s="28" t="s">
        <v>67</v>
      </c>
    </row>
    <row r="50" spans="1:3" ht="43.2" x14ac:dyDescent="0.3">
      <c r="A50" s="30" t="s">
        <v>47</v>
      </c>
      <c r="B50" s="29" t="s">
        <v>35</v>
      </c>
      <c r="C50" s="30" t="s">
        <v>224</v>
      </c>
    </row>
    <row r="51" spans="1:3" ht="57.6" x14ac:dyDescent="0.3">
      <c r="A51" s="30" t="s">
        <v>49</v>
      </c>
      <c r="B51" s="29" t="s">
        <v>39</v>
      </c>
      <c r="C51" s="30" t="s">
        <v>225</v>
      </c>
    </row>
    <row r="52" spans="1:3" ht="43.2" x14ac:dyDescent="0.3">
      <c r="A52" s="30" t="s">
        <v>45</v>
      </c>
      <c r="B52" s="29" t="s">
        <v>37</v>
      </c>
      <c r="C52" s="30" t="s">
        <v>226</v>
      </c>
    </row>
    <row r="53" spans="1:3" ht="57.6" x14ac:dyDescent="0.3">
      <c r="A53" s="30" t="s">
        <v>46</v>
      </c>
      <c r="B53" s="29" t="s">
        <v>38</v>
      </c>
      <c r="C53" s="30" t="s">
        <v>227</v>
      </c>
    </row>
    <row r="54" spans="1:3" ht="43.2" x14ac:dyDescent="0.3">
      <c r="A54" s="30" t="s">
        <v>50</v>
      </c>
      <c r="B54" s="29" t="s">
        <v>40</v>
      </c>
      <c r="C54" s="30" t="s">
        <v>228</v>
      </c>
    </row>
    <row r="55" spans="1:3" ht="43.2" x14ac:dyDescent="0.3">
      <c r="A55" s="30" t="s">
        <v>53</v>
      </c>
      <c r="B55" s="29" t="s">
        <v>42</v>
      </c>
      <c r="C55" s="30" t="s">
        <v>229</v>
      </c>
    </row>
    <row r="56" spans="1:3" ht="57.6" x14ac:dyDescent="0.3">
      <c r="A56" s="30" t="s">
        <v>48</v>
      </c>
      <c r="B56" s="29" t="s">
        <v>34</v>
      </c>
      <c r="C56" s="30" t="s">
        <v>230</v>
      </c>
    </row>
    <row r="57" spans="1:3" ht="28.8" x14ac:dyDescent="0.3">
      <c r="A57" s="30" t="s">
        <v>66</v>
      </c>
      <c r="B57" s="29" t="s">
        <v>55</v>
      </c>
      <c r="C57" s="30" t="s">
        <v>198</v>
      </c>
    </row>
    <row r="58" spans="1:3" ht="28.8" x14ac:dyDescent="0.3">
      <c r="A58" s="30" t="s">
        <v>20</v>
      </c>
      <c r="B58" s="29" t="s">
        <v>186</v>
      </c>
      <c r="C58" s="30" t="s">
        <v>199</v>
      </c>
    </row>
    <row r="59" spans="1:3" ht="28.8" x14ac:dyDescent="0.3">
      <c r="A59" s="30" t="s">
        <v>61</v>
      </c>
      <c r="B59" s="29" t="s">
        <v>62</v>
      </c>
      <c r="C59" s="30" t="s">
        <v>232</v>
      </c>
    </row>
    <row r="60" spans="1:3" ht="43.2" x14ac:dyDescent="0.3">
      <c r="A60" s="30" t="s">
        <v>44</v>
      </c>
      <c r="B60" s="29" t="s">
        <v>36</v>
      </c>
      <c r="C60" s="30" t="s">
        <v>231</v>
      </c>
    </row>
    <row r="61" spans="1:3" ht="43.2" x14ac:dyDescent="0.3">
      <c r="A61" s="30" t="s">
        <v>51</v>
      </c>
      <c r="B61" s="29" t="s">
        <v>41</v>
      </c>
      <c r="C61" s="30" t="s">
        <v>233</v>
      </c>
    </row>
    <row r="62" spans="1:3" ht="43.2" x14ac:dyDescent="0.3">
      <c r="A62" s="30" t="s">
        <v>52</v>
      </c>
      <c r="B62" s="29" t="s">
        <v>43</v>
      </c>
      <c r="C62" s="30" t="s">
        <v>234</v>
      </c>
    </row>
    <row r="63" spans="1:3" ht="28.8" x14ac:dyDescent="0.3">
      <c r="A63" s="30" t="s">
        <v>124</v>
      </c>
      <c r="B63" s="29" t="s">
        <v>121</v>
      </c>
      <c r="C63" s="30" t="s">
        <v>174</v>
      </c>
    </row>
    <row r="64" spans="1:3" ht="144.75" customHeight="1" x14ac:dyDescent="0.3">
      <c r="A64" s="30" t="s">
        <v>125</v>
      </c>
      <c r="B64" s="29" t="s">
        <v>122</v>
      </c>
      <c r="C64" s="30" t="s">
        <v>250</v>
      </c>
    </row>
    <row r="65" spans="1:3" ht="125.25" customHeight="1" x14ac:dyDescent="0.3">
      <c r="A65" s="30" t="s">
        <v>127</v>
      </c>
      <c r="B65" s="29" t="s">
        <v>248</v>
      </c>
      <c r="C65" s="30" t="s">
        <v>252</v>
      </c>
    </row>
    <row r="66" spans="1:3" ht="153" customHeight="1" x14ac:dyDescent="0.3">
      <c r="A66" s="30" t="s">
        <v>128</v>
      </c>
      <c r="B66" s="29" t="s">
        <v>123</v>
      </c>
      <c r="C66" s="30" t="s">
        <v>251</v>
      </c>
    </row>
    <row r="67" spans="1:3" x14ac:dyDescent="0.3">
      <c r="A67" s="39" t="s">
        <v>3</v>
      </c>
      <c r="B67" s="28" t="s">
        <v>33</v>
      </c>
      <c r="C67" s="28" t="s">
        <v>67</v>
      </c>
    </row>
    <row r="68" spans="1:3" ht="167.25" customHeight="1" x14ac:dyDescent="0.3">
      <c r="A68" s="30" t="s">
        <v>126</v>
      </c>
      <c r="B68" s="29" t="s">
        <v>249</v>
      </c>
      <c r="C68" s="30" t="s">
        <v>253</v>
      </c>
    </row>
    <row r="69" spans="1:3" ht="100.8" x14ac:dyDescent="0.3">
      <c r="A69" s="30" t="s">
        <v>134</v>
      </c>
      <c r="B69" s="29" t="s">
        <v>182</v>
      </c>
      <c r="C69" s="30" t="s">
        <v>242</v>
      </c>
    </row>
    <row r="70" spans="1:3" ht="72" x14ac:dyDescent="0.3">
      <c r="A70" s="30" t="s">
        <v>200</v>
      </c>
      <c r="B70" s="29" t="s">
        <v>183</v>
      </c>
      <c r="C70" s="30" t="s">
        <v>241</v>
      </c>
    </row>
    <row r="71" spans="1:3" ht="100.8" x14ac:dyDescent="0.3">
      <c r="A71" s="30" t="s">
        <v>135</v>
      </c>
      <c r="B71" s="29" t="s">
        <v>184</v>
      </c>
      <c r="C71" s="30" t="s">
        <v>240</v>
      </c>
    </row>
    <row r="72" spans="1:3" ht="57.6" x14ac:dyDescent="0.3">
      <c r="A72" s="30" t="s">
        <v>136</v>
      </c>
      <c r="B72" s="29" t="s">
        <v>181</v>
      </c>
      <c r="C72" s="30" t="s">
        <v>239</v>
      </c>
    </row>
    <row r="73" spans="1:3" ht="115.2" x14ac:dyDescent="0.3">
      <c r="A73" s="30" t="s">
        <v>201</v>
      </c>
      <c r="B73" s="29" t="s">
        <v>185</v>
      </c>
      <c r="C73" s="30" t="s">
        <v>238</v>
      </c>
    </row>
    <row r="74" spans="1:3" ht="129.6" x14ac:dyDescent="0.3">
      <c r="A74" s="30" t="s">
        <v>134</v>
      </c>
      <c r="B74" s="29" t="s">
        <v>131</v>
      </c>
      <c r="C74" s="30" t="s">
        <v>235</v>
      </c>
    </row>
    <row r="75" spans="1:3" ht="129.6" x14ac:dyDescent="0.3">
      <c r="A75" s="30" t="s">
        <v>135</v>
      </c>
      <c r="B75" s="29" t="s">
        <v>132</v>
      </c>
      <c r="C75" s="30" t="s">
        <v>236</v>
      </c>
    </row>
    <row r="76" spans="1:3" ht="57.6" x14ac:dyDescent="0.3">
      <c r="A76" s="30" t="s">
        <v>136</v>
      </c>
      <c r="B76" s="29" t="s">
        <v>133</v>
      </c>
      <c r="C76" s="30" t="s">
        <v>237</v>
      </c>
    </row>
    <row r="77" spans="1:3" ht="158.4" x14ac:dyDescent="0.3">
      <c r="A77" s="30" t="s">
        <v>245</v>
      </c>
      <c r="B77" s="29" t="s">
        <v>244</v>
      </c>
      <c r="C77" s="158" t="s">
        <v>247</v>
      </c>
    </row>
    <row r="78" spans="1:3" ht="28.8" x14ac:dyDescent="0.3">
      <c r="A78" s="30" t="s">
        <v>136</v>
      </c>
      <c r="B78" s="29" t="s">
        <v>243</v>
      </c>
      <c r="C78" s="30" t="s">
        <v>246</v>
      </c>
    </row>
    <row r="79" spans="1:3" x14ac:dyDescent="0.3">
      <c r="A79" s="30" t="s">
        <v>130</v>
      </c>
      <c r="B79" s="29" t="s">
        <v>129</v>
      </c>
      <c r="C79" s="29" t="s">
        <v>202</v>
      </c>
    </row>
    <row r="80" spans="1:3" ht="32.25" customHeight="1" x14ac:dyDescent="0.3">
      <c r="A80" s="30" t="s">
        <v>76</v>
      </c>
      <c r="B80" s="29" t="s">
        <v>75</v>
      </c>
      <c r="C80" s="30" t="s">
        <v>114</v>
      </c>
    </row>
    <row r="81" spans="1:3" ht="34.5" customHeight="1" x14ac:dyDescent="0.3">
      <c r="A81" s="30" t="s">
        <v>203</v>
      </c>
      <c r="B81" s="29" t="s">
        <v>189</v>
      </c>
      <c r="C81" s="30" t="s">
        <v>204</v>
      </c>
    </row>
    <row r="82" spans="1:3" x14ac:dyDescent="0.3">
      <c r="A82" s="39" t="s">
        <v>3</v>
      </c>
      <c r="B82" s="28" t="s">
        <v>33</v>
      </c>
      <c r="C82" s="28" t="s">
        <v>67</v>
      </c>
    </row>
    <row r="83" spans="1:3" ht="33.75" customHeight="1" x14ac:dyDescent="0.3">
      <c r="A83" s="30" t="s">
        <v>205</v>
      </c>
      <c r="B83" s="29" t="s">
        <v>179</v>
      </c>
      <c r="C83" s="30" t="s">
        <v>206</v>
      </c>
    </row>
    <row r="84" spans="1:3" ht="28.8" x14ac:dyDescent="0.3">
      <c r="A84" s="30" t="s">
        <v>77</v>
      </c>
      <c r="B84" s="29" t="s">
        <v>78</v>
      </c>
      <c r="C84" s="30" t="s">
        <v>115</v>
      </c>
    </row>
    <row r="85" spans="1:3" ht="28.8" x14ac:dyDescent="0.3">
      <c r="A85" s="30" t="s">
        <v>207</v>
      </c>
      <c r="B85" s="29" t="s">
        <v>188</v>
      </c>
      <c r="C85" s="30" t="s">
        <v>208</v>
      </c>
    </row>
    <row r="86" spans="1:3" ht="61.5" customHeight="1" x14ac:dyDescent="0.3">
      <c r="A86" s="30" t="s">
        <v>109</v>
      </c>
      <c r="B86" s="29" t="s">
        <v>98</v>
      </c>
      <c r="C86" s="30" t="s">
        <v>99</v>
      </c>
    </row>
    <row r="87" spans="1:3" ht="57.6" x14ac:dyDescent="0.3">
      <c r="A87" s="30" t="s">
        <v>110</v>
      </c>
      <c r="B87" s="29" t="s">
        <v>100</v>
      </c>
      <c r="C87" s="30" t="s">
        <v>209</v>
      </c>
    </row>
    <row r="88" spans="1:3" ht="43.2" x14ac:dyDescent="0.3">
      <c r="A88" s="30" t="s">
        <v>173</v>
      </c>
      <c r="B88" s="29" t="s">
        <v>101</v>
      </c>
      <c r="C88" s="30" t="s">
        <v>102</v>
      </c>
    </row>
    <row r="89" spans="1:3" ht="28.8" x14ac:dyDescent="0.3">
      <c r="A89" s="30" t="s">
        <v>108</v>
      </c>
      <c r="B89" s="29" t="s">
        <v>103</v>
      </c>
      <c r="C89" s="30" t="s">
        <v>104</v>
      </c>
    </row>
    <row r="90" spans="1:3" ht="57.6" x14ac:dyDescent="0.3">
      <c r="A90" s="30" t="s">
        <v>6</v>
      </c>
      <c r="B90" s="29" t="s">
        <v>79</v>
      </c>
      <c r="C90" s="30" t="s">
        <v>119</v>
      </c>
    </row>
    <row r="91" spans="1:3" x14ac:dyDescent="0.3">
      <c r="A91" s="30" t="s">
        <v>22</v>
      </c>
      <c r="B91" s="29" t="s">
        <v>116</v>
      </c>
      <c r="C91" s="30" t="s">
        <v>120</v>
      </c>
    </row>
    <row r="92" spans="1:3" ht="43.2" x14ac:dyDescent="0.3">
      <c r="A92" s="30" t="s">
        <v>23</v>
      </c>
      <c r="B92" s="29" t="s">
        <v>111</v>
      </c>
      <c r="C92" s="30" t="s">
        <v>210</v>
      </c>
    </row>
    <row r="93" spans="1:3" x14ac:dyDescent="0.3">
      <c r="A93" s="30" t="s">
        <v>113</v>
      </c>
      <c r="B93" s="29" t="s">
        <v>112</v>
      </c>
      <c r="C93" s="30" t="s">
        <v>211</v>
      </c>
    </row>
    <row r="94" spans="1:3" ht="57.6" x14ac:dyDescent="0.3">
      <c r="A94" s="30" t="s">
        <v>87</v>
      </c>
      <c r="B94" s="29" t="s">
        <v>68</v>
      </c>
      <c r="C94" s="30" t="s">
        <v>212</v>
      </c>
    </row>
    <row r="95" spans="1:3" ht="57.6" x14ac:dyDescent="0.3">
      <c r="A95" s="30" t="s">
        <v>88</v>
      </c>
      <c r="B95" s="29" t="s">
        <v>69</v>
      </c>
      <c r="C95" s="30" t="s">
        <v>213</v>
      </c>
    </row>
    <row r="96" spans="1:3" ht="57.6" x14ac:dyDescent="0.3">
      <c r="A96" s="30" t="s">
        <v>89</v>
      </c>
      <c r="B96" s="29" t="s">
        <v>70</v>
      </c>
      <c r="C96" s="30" t="s">
        <v>214</v>
      </c>
    </row>
    <row r="97" spans="1:3" ht="57.6" x14ac:dyDescent="0.3">
      <c r="A97" s="30" t="s">
        <v>90</v>
      </c>
      <c r="B97" s="29" t="s">
        <v>71</v>
      </c>
      <c r="C97" s="30" t="s">
        <v>215</v>
      </c>
    </row>
    <row r="98" spans="1:3" ht="57.6" x14ac:dyDescent="0.3">
      <c r="A98" s="30" t="s">
        <v>91</v>
      </c>
      <c r="B98" s="29" t="s">
        <v>72</v>
      </c>
      <c r="C98" s="30" t="s">
        <v>216</v>
      </c>
    </row>
    <row r="99" spans="1:3" ht="57.6" x14ac:dyDescent="0.3">
      <c r="A99" s="30" t="s">
        <v>92</v>
      </c>
      <c r="B99" s="29" t="s">
        <v>73</v>
      </c>
      <c r="C99" s="30" t="s">
        <v>217</v>
      </c>
    </row>
    <row r="100" spans="1:3" ht="57.6" x14ac:dyDescent="0.3">
      <c r="A100" s="30" t="s">
        <v>93</v>
      </c>
      <c r="B100" s="29" t="s">
        <v>74</v>
      </c>
      <c r="C100" s="30" t="s">
        <v>218</v>
      </c>
    </row>
    <row r="101" spans="1:3" ht="57.6" x14ac:dyDescent="0.3">
      <c r="A101" s="30" t="s">
        <v>118</v>
      </c>
      <c r="B101" s="29" t="s">
        <v>117</v>
      </c>
      <c r="C101" s="30" t="s">
        <v>219</v>
      </c>
    </row>
    <row r="102" spans="1:3" x14ac:dyDescent="0.3">
      <c r="A102" s="40"/>
    </row>
  </sheetData>
  <mergeCells count="10">
    <mergeCell ref="A34:C34"/>
    <mergeCell ref="A37:C37"/>
    <mergeCell ref="A40:C40"/>
    <mergeCell ref="A7:C7"/>
    <mergeCell ref="A10:C10"/>
    <mergeCell ref="A13:C13"/>
    <mergeCell ref="A16:C16"/>
    <mergeCell ref="A24:C24"/>
    <mergeCell ref="A31:C31"/>
    <mergeCell ref="A25:C25"/>
  </mergeCells>
  <pageMargins left="0.7" right="0.7" top="0.75" bottom="0.75" header="0.3" footer="0.3"/>
  <pageSetup scale="50" orientation="portrait" r:id="rId1"/>
  <rowBreaks count="3" manualBreakCount="3">
    <brk id="48" max="16383" man="1"/>
    <brk id="66" max="16383" man="1"/>
    <brk id="81"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FY21_Q3</vt:lpstr>
      <vt:lpstr>Percent Positives - User Notes</vt:lpstr>
      <vt:lpstr>FY21_Q3!Print_Area</vt:lpstr>
      <vt:lpstr>'Percent Positives - User Notes'!Print_Area</vt:lpstr>
    </vt:vector>
  </TitlesOfParts>
  <Company>USDA FSIS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OCIO</dc:creator>
  <cp:lastModifiedBy>Ibrahim, Manal - FSIS</cp:lastModifiedBy>
  <cp:lastPrinted>2019-11-26T17:14:28Z</cp:lastPrinted>
  <dcterms:created xsi:type="dcterms:W3CDTF">2018-01-31T20:46:05Z</dcterms:created>
  <dcterms:modified xsi:type="dcterms:W3CDTF">2021-07-29T17:47:32Z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