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Ibrahim\Downloads\"/>
    </mc:Choice>
  </mc:AlternateContent>
  <xr:revisionPtr revIDLastSave="0" documentId="8_{B6B15113-3860-4D3B-91BF-85EBFC753056}" xr6:coauthVersionLast="46" xr6:coauthVersionMax="46" xr10:uidLastSave="{00000000-0000-0000-0000-000000000000}"/>
  <bookViews>
    <workbookView xWindow="-108" yWindow="-108" windowWidth="23256" windowHeight="12720" xr2:uid="{D7C1619E-F164-43A9-9A40-E71B3C9F6461}"/>
  </bookViews>
  <sheets>
    <sheet name="FY16Q1" sheetId="1" r:id="rId1"/>
    <sheet name="FY16Q2" sheetId="2" r:id="rId2"/>
    <sheet name="FY16Q3" sheetId="3" r:id="rId3"/>
    <sheet name="FY16Q4" sheetId="4" r:id="rId4"/>
    <sheet name="PFGE - User Notes" sheetId="1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 i="1" l="1"/>
  <c r="D66" i="1"/>
  <c r="F65" i="1" s="1"/>
  <c r="D24" i="1" l="1"/>
  <c r="D29" i="1"/>
  <c r="D43" i="1"/>
  <c r="D85" i="1"/>
  <c r="D100" i="1"/>
  <c r="D25" i="2"/>
  <c r="D38" i="2"/>
  <c r="D44" i="2"/>
  <c r="D73" i="2"/>
  <c r="D90" i="2"/>
  <c r="D104" i="2"/>
  <c r="D26" i="3"/>
  <c r="D31" i="3"/>
  <c r="D38" i="3"/>
  <c r="D56" i="3"/>
  <c r="D72" i="3"/>
  <c r="D90" i="3"/>
  <c r="D24" i="4"/>
  <c r="D30" i="4"/>
  <c r="D49" i="4"/>
  <c r="D68" i="4"/>
  <c r="D85" i="4"/>
  <c r="H88" i="4"/>
  <c r="H85" i="4"/>
  <c r="H85" i="1"/>
  <c r="H72" i="3" l="1"/>
  <c r="H56" i="3"/>
  <c r="H38" i="3"/>
  <c r="H76" i="2"/>
  <c r="H90" i="2"/>
  <c r="H73" i="2"/>
  <c r="H25" i="2"/>
  <c r="H38" i="2"/>
  <c r="H44" i="2"/>
  <c r="H87" i="1"/>
  <c r="H24" i="1"/>
  <c r="G100" i="4"/>
  <c r="H100" i="4" s="1"/>
  <c r="D100" i="4"/>
  <c r="D88" i="4"/>
  <c r="G72" i="4"/>
  <c r="H72" i="4" s="1"/>
  <c r="F72" i="4"/>
  <c r="D72" i="4"/>
  <c r="G70" i="4"/>
  <c r="H70" i="4" s="1"/>
  <c r="D70" i="4"/>
  <c r="H68" i="4"/>
  <c r="F68" i="4"/>
  <c r="H49" i="4"/>
  <c r="H30" i="4"/>
  <c r="H24" i="4"/>
  <c r="G90" i="3"/>
  <c r="H90" i="3" s="1"/>
  <c r="D74" i="3"/>
  <c r="G60" i="3"/>
  <c r="H60" i="3" s="1"/>
  <c r="F60" i="3"/>
  <c r="D60" i="3"/>
  <c r="G58" i="3"/>
  <c r="H58" i="3" s="1"/>
  <c r="D58" i="3"/>
  <c r="F56" i="3"/>
  <c r="H31" i="3"/>
  <c r="H26" i="3"/>
  <c r="G104" i="2"/>
  <c r="H104" i="2" s="1"/>
  <c r="G78" i="2"/>
  <c r="H78" i="2" s="1"/>
  <c r="F78" i="2"/>
  <c r="D78" i="2"/>
  <c r="F76" i="2"/>
  <c r="D76" i="2"/>
  <c r="F73" i="2"/>
  <c r="H100" i="1"/>
  <c r="G71" i="1"/>
  <c r="H71" i="1" s="1"/>
  <c r="F71" i="1"/>
  <c r="D71" i="1"/>
  <c r="G69" i="1"/>
  <c r="H69" i="1" s="1"/>
  <c r="F69" i="1"/>
  <c r="D69" i="1"/>
  <c r="H43" i="1"/>
  <c r="H29" i="1"/>
</calcChain>
</file>

<file path=xl/sharedStrings.xml><?xml version="1.0" encoding="utf-8"?>
<sst xmlns="http://schemas.openxmlformats.org/spreadsheetml/2006/main" count="1137" uniqueCount="326">
  <si>
    <t>Salmonella</t>
  </si>
  <si>
    <t>Quarterly Summary Tables - FY2016 Q1</t>
  </si>
  <si>
    <t>Period: 2015-10-01 to 2015-12-31</t>
  </si>
  <si>
    <t xml:space="preserve">Pulsed-field Gel Electrophoresis </t>
  </si>
  <si>
    <t>In each table, the 10 most frequent Salmonella primary PFGE patterns for each product category are listed.</t>
  </si>
  <si>
    <t>Table A. Top PulseNet Primary Pulsed-field Gel Electrophoresis (PFGE) Patterns by Isolate</t>
  </si>
  <si>
    <t>from Domestic Sampling</t>
  </si>
  <si>
    <t>Product Category</t>
  </si>
  <si>
    <t>Serotype</t>
  </si>
  <si>
    <t>Primary PFGE Pattern Name*</t>
  </si>
  <si>
    <t>Number of Samples 
with Pattern</t>
  </si>
  <si>
    <t>Percent of Pattern for Serotype</t>
  </si>
  <si>
    <t>Percent of All PFGE Patterns</t>
  </si>
  <si>
    <t>Number of Establishments with PFGE Pattern</t>
  </si>
  <si>
    <t>Percent of Establishments with Analyzed Samples with PFGE Pattern</t>
  </si>
  <si>
    <t>Number of Establishments with Analyzed Samples</t>
  </si>
  <si>
    <t>Chicken</t>
  </si>
  <si>
    <t>Enteritidis</t>
  </si>
  <si>
    <t>JEGX01.0004</t>
  </si>
  <si>
    <t>Schwarzengrund</t>
  </si>
  <si>
    <t>JM6X01.0346</t>
  </si>
  <si>
    <t>JEGX01.0005</t>
  </si>
  <si>
    <t>Kentucky</t>
  </si>
  <si>
    <t>JGPX01.0027</t>
  </si>
  <si>
    <t>Heidelberg</t>
  </si>
  <si>
    <t>JF6X01.0022</t>
  </si>
  <si>
    <t>JGPX01.0005</t>
  </si>
  <si>
    <t>JGPX01.0210</t>
  </si>
  <si>
    <t>JGPX01.0311</t>
  </si>
  <si>
    <t>JEGX01.0021</t>
  </si>
  <si>
    <t>JGPX01.0291</t>
  </si>
  <si>
    <t>N/A</t>
  </si>
  <si>
    <t>Other Patterns</t>
  </si>
  <si>
    <t>All PFGE Patterns</t>
  </si>
  <si>
    <t>Turkey</t>
  </si>
  <si>
    <t>Reading</t>
  </si>
  <si>
    <t>JLGX01.0098</t>
  </si>
  <si>
    <t>Muenchen</t>
  </si>
  <si>
    <t>JJ6X01.0136</t>
  </si>
  <si>
    <t>Hadar</t>
  </si>
  <si>
    <t>TDKX01.0054</t>
  </si>
  <si>
    <t>Beef</t>
  </si>
  <si>
    <t>Dublin</t>
  </si>
  <si>
    <t>JDXX01.0004</t>
  </si>
  <si>
    <t>Montevideo</t>
  </si>
  <si>
    <t>JIXX01.0081</t>
  </si>
  <si>
    <t>JIXX01.0017</t>
  </si>
  <si>
    <t>Anatum</t>
  </si>
  <si>
    <t>JAGX01.0143</t>
  </si>
  <si>
    <t>Cerro</t>
  </si>
  <si>
    <t>JCGX01.0001</t>
  </si>
  <si>
    <t>JCGX01.0026</t>
  </si>
  <si>
    <t>Meleagridis</t>
  </si>
  <si>
    <t>JHXX01.0061</t>
  </si>
  <si>
    <t>JIXX01.0048</t>
  </si>
  <si>
    <t>JIXX01.0079</t>
  </si>
  <si>
    <t>JJ6X01.0153</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</si>
  <si>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</si>
  <si>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</si>
  <si>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Domestic Sampling (cont'd)</t>
  </si>
  <si>
    <t>Pork</t>
  </si>
  <si>
    <t>JAGX01.0548</t>
  </si>
  <si>
    <t>--</t>
  </si>
  <si>
    <t>JAGX01.0554</t>
  </si>
  <si>
    <t>Infantis</t>
  </si>
  <si>
    <t>Siluriformes</t>
  </si>
  <si>
    <t>RTE</t>
  </si>
  <si>
    <t>Egg</t>
  </si>
  <si>
    <t>Table C. Top PulseNet Primary Pulsed-field Gel Electrophoresis (PFGE) Patterns by Isolate</t>
  </si>
  <si>
    <t>from Import Sampling</t>
  </si>
  <si>
    <t>JF6X01.0080</t>
  </si>
  <si>
    <t>JGPX01.0348</t>
  </si>
  <si>
    <t xml:space="preserve">--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</si>
  <si>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 xml:space="preserve">Table D. Top PulseNet Primary Pulsed-field Gel Electrophoresis (PFGE) Patterns by Isolate </t>
  </si>
  <si>
    <t>from Follow-Up Sampling</t>
  </si>
  <si>
    <t>Quarterly Summary Tables - FY2016 Q2</t>
  </si>
  <si>
    <t>Period: 2016-01-01 to 2016-03-31</t>
  </si>
  <si>
    <t>JEGX01.0034</t>
  </si>
  <si>
    <t>JM6X01.0046</t>
  </si>
  <si>
    <t>JM6X01.0462</t>
  </si>
  <si>
    <t>JJ6X01.0261</t>
  </si>
  <si>
    <t>JLGX01.0116</t>
  </si>
  <si>
    <t>JM6X01.0049</t>
  </si>
  <si>
    <t>Typhimurium</t>
  </si>
  <si>
    <t>JPXX01.3411</t>
  </si>
  <si>
    <t>TDKX01.0004</t>
  </si>
  <si>
    <t>JDXX01.0047</t>
  </si>
  <si>
    <t>JJ6X01.0038</t>
  </si>
  <si>
    <t>Muenster</t>
  </si>
  <si>
    <t>TDSX01.0189</t>
  </si>
  <si>
    <t>Johannesburg</t>
  </si>
  <si>
    <t>TELX01.0053</t>
  </si>
  <si>
    <t>I 4,[5],12:i:-</t>
  </si>
  <si>
    <t>JPXX01.1314</t>
  </si>
  <si>
    <t>Ohio</t>
  </si>
  <si>
    <t>TDUX01.0002</t>
  </si>
  <si>
    <t>JFXX01.0164</t>
  </si>
  <si>
    <t>Derby</t>
  </si>
  <si>
    <t>JDPX01.0001</t>
  </si>
  <si>
    <t>JFXX01.0081</t>
  </si>
  <si>
    <t>JAGX01.0031</t>
  </si>
  <si>
    <t>JAGX01.0607</t>
  </si>
  <si>
    <t>JEGX01.1103</t>
  </si>
  <si>
    <t>JFXX01.0787</t>
  </si>
  <si>
    <t>Quarterly Summary Tables - FY2016 Q3</t>
  </si>
  <si>
    <t>Period: 2016-04-01 to 2016-06-30</t>
  </si>
  <si>
    <t>JGPX01.0002</t>
  </si>
  <si>
    <t>JAGX01.0636</t>
  </si>
  <si>
    <t>JJ6X01.2465</t>
  </si>
  <si>
    <t>JAGX01.0641</t>
  </si>
  <si>
    <t>JFXX01.0011</t>
  </si>
  <si>
    <t>TDUX01.0064</t>
  </si>
  <si>
    <t>London</t>
  </si>
  <si>
    <t>TECX01.0017</t>
  </si>
  <si>
    <t>JAGX01.0622</t>
  </si>
  <si>
    <t>Quarterly Summary Tables - FY2016 Q4</t>
  </si>
  <si>
    <t>Period: 2016-07-01 to 2016-09-30</t>
  </si>
  <si>
    <t>Uganda</t>
  </si>
  <si>
    <t>TDWX01.0020</t>
  </si>
  <si>
    <t>JCGX01.0069</t>
  </si>
  <si>
    <t>Mbandaka</t>
  </si>
  <si>
    <t>TDRX01.0058</t>
  </si>
  <si>
    <t>JCGX01.0029</t>
  </si>
  <si>
    <t>I 4,[5],12:e,h:e,n,x,z15</t>
  </si>
  <si>
    <t>JCPX01.0035</t>
  </si>
  <si>
    <t>JIXX01.0164</t>
  </si>
  <si>
    <t>JAGX01.0001</t>
  </si>
  <si>
    <t>Saintpaul</t>
  </si>
  <si>
    <t>JN6X01.0276</t>
  </si>
  <si>
    <t>TDWX01.0091</t>
  </si>
  <si>
    <t>Eko</t>
  </si>
  <si>
    <t>EKOX01.0010</t>
  </si>
  <si>
    <t>JCGX01.0064</t>
  </si>
  <si>
    <t>JGPX01.0268</t>
  </si>
  <si>
    <t>JGPX01.0283</t>
  </si>
  <si>
    <t>JGPX01.0317</t>
  </si>
  <si>
    <t>TELX01.0049</t>
  </si>
  <si>
    <t>Soerenga</t>
  </si>
  <si>
    <t>SRNX01.0003</t>
  </si>
  <si>
    <t>Bovismorbificans</t>
  </si>
  <si>
    <t>User Notes</t>
  </si>
  <si>
    <t>Definitions and Descriptions</t>
  </si>
  <si>
    <t>Table Descriptions</t>
  </si>
  <si>
    <t>Tables A and B.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</si>
  <si>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</si>
  <si>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</si>
  <si>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</si>
  <si>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</si>
  <si>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</si>
  <si>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</si>
  <si>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</si>
  <si>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</si>
  <si>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</si>
  <si>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</si>
  <si>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</si>
  <si>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</si>
  <si>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</si>
  <si>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</si>
  <si>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</si>
  <si>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</si>
  <si>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</si>
  <si>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</si>
  <si>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</si>
  <si>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</si>
  <si>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</si>
  <si>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LO_CPT_OT01</t>
  </si>
  <si>
    <t>Very Low Volume Comminuted Chicken</t>
  </si>
  <si>
    <t>LO_CH_COM01</t>
  </si>
  <si>
    <t>Religious Exempt for Chicken Carcasses</t>
  </si>
  <si>
    <t>RE_CH_CARC01</t>
  </si>
  <si>
    <t>Very Low Volume Mechanically Separated Chicken</t>
  </si>
  <si>
    <t>LO_CH_MSK01</t>
  </si>
  <si>
    <t>Turkey Carcasses</t>
  </si>
  <si>
    <t>HC_TU_CARC01</t>
  </si>
  <si>
    <t>Comminuted Turkey</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</si>
  <si>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</si>
  <si>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</si>
  <si>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</si>
  <si>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</si>
  <si>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</si>
  <si>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</si>
  <si>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</si>
  <si>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</si>
  <si>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</si>
  <si>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</si>
  <si>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</si>
  <si>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</si>
  <si>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</si>
  <si>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</si>
  <si>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</si>
  <si>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</si>
  <si>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</si>
  <si>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</si>
  <si>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</si>
  <si>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</si>
  <si>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</si>
  <si>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</si>
  <si>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</si>
  <si>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</si>
  <si>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Pork Cuts</t>
  </si>
  <si>
    <t>HC_PK_CUT01</t>
  </si>
  <si>
    <t>HC_PK_COM01</t>
  </si>
  <si>
    <t>EXP_PK_ICT01</t>
  </si>
  <si>
    <t>Pork - Other Intact</t>
  </si>
  <si>
    <t>EXP_PK_IOT01</t>
  </si>
  <si>
    <t>EXP_PK_NCT01</t>
  </si>
  <si>
    <t>EXP_PK_COM01</t>
  </si>
  <si>
    <t>Pork - Other Non-intact</t>
  </si>
  <si>
    <t>EXP_PK_NOT01</t>
  </si>
  <si>
    <t>Both post lethality-exposed and non-post lethality-exposed RTE products</t>
  </si>
  <si>
    <t>RTEPROD_Rand</t>
  </si>
  <si>
    <t>Post lethality-exposed RTE products</t>
  </si>
  <si>
    <t>RTEPROD_Risk</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</si>
  <si>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</si>
  <si>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</si>
  <si>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</si>
  <si>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</si>
  <si>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</si>
  <si>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</si>
  <si>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</si>
  <si>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</si>
  <si>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</si>
  <si>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</si>
  <si>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</si>
  <si>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</si>
  <si>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</si>
  <si>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</si>
  <si>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</si>
  <si>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</si>
  <si>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</si>
  <si>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</si>
  <si>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Intact Siluriformes</t>
  </si>
  <si>
    <t>EXP_FI_MIC01</t>
  </si>
  <si>
    <t>Table C. Top PulseNet Primary Pulsed-field Gel Electrophoresis (PFGE) Patterns by Isolate from Import Sampling</t>
  </si>
  <si>
    <t xml:space="preserve">Counts and percents, establishment counts and percents by PFGE pattern and import product group. 
</t>
  </si>
  <si>
    <t>Imp_Poultry</t>
  </si>
  <si>
    <t>Imported Pork</t>
  </si>
  <si>
    <t>IMP_Pork</t>
  </si>
  <si>
    <t>Imported intact RTE product</t>
  </si>
  <si>
    <t>IMVRTE</t>
  </si>
  <si>
    <t>EGGIMP</t>
  </si>
  <si>
    <t>Imported Siluriformes</t>
  </si>
  <si>
    <t>IMPFISH_MI</t>
  </si>
  <si>
    <t>Table D. Top PulseNet Primary Pulsed-field Gel Electrophoresis (PFGE) Patterns by Isolate from Follow-Up Sampling</t>
  </si>
  <si>
    <t>Follow up sampling for Chicken Parts</t>
  </si>
  <si>
    <t>F_CPT_LBW01</t>
  </si>
  <si>
    <t>Follow up sampling for Comminuted Chicken</t>
  </si>
  <si>
    <t>F_CH_COM01</t>
  </si>
  <si>
    <t>Follow up sampling for Comminuted Turkey</t>
  </si>
  <si>
    <t>F_TU_COM01</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</si>
  <si>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</si>
  <si>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</si>
  <si>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 xml:space="preserve">Name of the isolated serotype. </t>
  </si>
  <si>
    <t>Number of Isolated Serotype</t>
  </si>
  <si>
    <t>Count of the specified isolated serotype.</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</si>
  <si>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</si>
  <si>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</si>
  <si>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</si>
  <si>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</si>
  <si>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Percent of the PFGE Pattern of the serotype. This is calculated as the "Number of PFGE Pattern" divided by "Number of Isolated Serotype" for the specified PFGE pattern.</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</si>
  <si>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</si>
  <si>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</si>
  <si>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</si>
  <si>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Sample Source designated as non RTE Chicken or Turkey</t>
  </si>
  <si>
    <t>Poultry</t>
  </si>
  <si>
    <t>F_CH_CARC01</t>
  </si>
  <si>
    <t>Follow up sampling for Chicken Carcasses</t>
  </si>
  <si>
    <t>F_TU_CARC01</t>
  </si>
  <si>
    <t>Follow up sampling for Turkey Carcasses</t>
  </si>
  <si>
    <t>JF6X01.0062</t>
  </si>
  <si>
    <t>JHXX01.0015</t>
  </si>
  <si>
    <t>JPXX01.2583</t>
  </si>
  <si>
    <t>JPXX01.3161</t>
  </si>
  <si>
    <t>TDFX01.0005</t>
  </si>
  <si>
    <t>TDUX01.0043</t>
  </si>
  <si>
    <t>TELX01.0147</t>
  </si>
  <si>
    <t>Beef - MT51</t>
  </si>
  <si>
    <t>JM6X01.0403</t>
  </si>
  <si>
    <t>TDKX01.0049</t>
  </si>
  <si>
    <t>Follow-up Risk-based Sampling of Positive Raw Ground Beef or Veal Sample - E.coli O157:H7 &amp; Salmonella</t>
  </si>
  <si>
    <t>Follow-up Sampling of Suppliers of Raw Ground Beef Trim or Components</t>
  </si>
  <si>
    <t>Follow-up Sampling of Beef Manufacturing Trim or Other Raw Ground Beef or Beef Patty Components</t>
  </si>
  <si>
    <t>Follow-up E.coli Sampling of Raw Ground Beef, Trimmings or Components (Traceback)</t>
  </si>
  <si>
    <t>MT44</t>
  </si>
  <si>
    <t>MT52</t>
  </si>
  <si>
    <t>MT53</t>
  </si>
  <si>
    <t>MT44T</t>
  </si>
  <si>
    <t>TECX01.0037</t>
  </si>
  <si>
    <t>JAGX01.0033</t>
  </si>
  <si>
    <t>JPXX01.0324</t>
  </si>
  <si>
    <t>TDSX01.0090</t>
  </si>
  <si>
    <t>JPXX01.0410</t>
  </si>
  <si>
    <t>Altona</t>
  </si>
  <si>
    <t>LXNX01.0002</t>
  </si>
  <si>
    <t>JGPX01.0266</t>
  </si>
  <si>
    <t>Very Low Volume for Other  Chicken Parts (neck, liver, heart, gizzards)</t>
  </si>
  <si>
    <t>HC_TU_COM01</t>
  </si>
  <si>
    <t>Imported Beef</t>
  </si>
  <si>
    <t>MT08, MT51</t>
  </si>
  <si>
    <t>Pasteurized imported liquid, frozen or dried egg products</t>
  </si>
  <si>
    <t xml:space="preserve">     Other Patterns</t>
  </si>
  <si>
    <t xml:space="preserve">All of the other PFGE patterns that exclude the ten most prevalent patterns.  
NOTE:  PFGE patterns with isolate counts of 1 are treated as "Other Patterns" due to the potential for multiway ties in the top 10 most common patterns.  </t>
  </si>
  <si>
    <t xml:space="preserve">    All PFGE Patterns</t>
  </si>
  <si>
    <t xml:space="preserve">     All of the PFGE patterns analyzed. This is the aggregate of the  most prevalent PFGE patterns and "other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</si>
  <si>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</si>
  <si>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Percent of establishments with a given PFGE pattern relative to the total number of establishments with analyzed samples.</t>
  </si>
  <si>
    <t>Count of distinct establishments with samples analyzed for Salmonella for a given product group. This can contain samples that tested positive or negative for Salmonella.</t>
  </si>
  <si>
    <t>Adelaide</t>
  </si>
  <si>
    <t>TDAX01.0002</t>
  </si>
  <si>
    <t>Chailey</t>
  </si>
  <si>
    <t>CHAX01.0004</t>
  </si>
  <si>
    <t>CHAX01.0009</t>
  </si>
  <si>
    <t>Agona</t>
  </si>
  <si>
    <t>JABX01.0032</t>
  </si>
  <si>
    <t>JFXX01.1120</t>
  </si>
  <si>
    <t>Manhattan</t>
  </si>
  <si>
    <t>JHPX01.0005</t>
  </si>
  <si>
    <t>JHPX01.0239</t>
  </si>
  <si>
    <t>JJ6X01.3409</t>
  </si>
  <si>
    <t>JLGX01.0131</t>
  </si>
  <si>
    <t>JM6X01.0214</t>
  </si>
  <si>
    <t>Senftenberg</t>
  </si>
  <si>
    <t>JMPX01.0043</t>
  </si>
  <si>
    <t>JPXX01.4076</t>
  </si>
  <si>
    <t>TELX01.0161</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</si>
  <si>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Pork data extracted on: July 26, 2021
Please note that reported numbers may differ from other published numbers due to the timing of when the data were extracted from PHIS. Numbers reported are based on the data available in PHIS at the time the data were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</si>
</sst>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102">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indexed="64"/>
      </right>
      <top style="medium">
        <color rgb="FF000000"/>
      </top>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right style="thin">
        <color rgb="FF000000"/>
      </right>
      <top/>
      <bottom style="medium">
        <color rgb="FF000000"/>
      </bottom>
      <diagonal/>
    </border>
    <border>
      <left style="thin">
        <color rgb="FF000000"/>
      </left>
      <right style="medium">
        <color rgb="FF000000"/>
      </right>
      <top/>
      <bottom style="medium">
        <color indexed="64"/>
      </bottom>
      <diagonal/>
    </border>
    <border>
      <left style="thin">
        <color rgb="FF000000"/>
      </left>
      <right/>
      <top style="medium">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medium">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indexed="64"/>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thin">
        <color indexed="64"/>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medium">
        <color rgb="FF000000"/>
      </bottom>
      <diagonal/>
    </border>
    <border>
      <left style="thin">
        <color indexed="64"/>
      </left>
      <right/>
      <top style="thin">
        <color indexed="64"/>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medium">
        <color rgb="FF000000"/>
      </top>
      <bottom style="thin">
        <color rgb="FF000000"/>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rgb="FF000000"/>
      </top>
      <bottom style="medium">
        <color rgb="FF000000"/>
      </bottom>
      <diagonal/>
    </border>
    <border>
      <left style="thin">
        <color rgb="FF000000"/>
      </left>
      <right style="thin">
        <color rgb="FF000000"/>
      </right>
      <top/>
      <bottom style="medium">
        <color indexed="64"/>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indexed="64"/>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indexed="64"/>
      </left>
      <right style="thin">
        <color rgb="FF000000"/>
      </right>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top/>
      <bottom style="medium">
        <color indexed="64"/>
      </bottom>
      <diagonal/>
    </border>
    <border>
      <left style="thin">
        <color rgb="FF000000"/>
      </left>
      <right style="thin">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indexed="64"/>
      </left>
      <right style="medium">
        <color rgb="FF000000"/>
      </right>
      <top style="medium">
        <color rgb="FF000000"/>
      </top>
      <bottom/>
      <diagonal/>
    </border>
    <border>
      <left/>
      <right style="medium">
        <color rgb="FF000000"/>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365">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6" xfId="0" applyBorder="1"/>
    <xf numFmtId="10" fontId="0" fillId="0" borderId="6" xfId="0" applyNumberFormat="1" applyBorder="1" applyAlignment="1">
      <alignment horizontal="right" vertical="top" wrapText="1"/>
    </xf>
    <xf numFmtId="10" fontId="0" fillId="0" borderId="6" xfId="1" applyNumberFormat="1" applyFont="1" applyBorder="1"/>
    <xf numFmtId="0" fontId="0" fillId="0" borderId="6" xfId="0" applyBorder="1" applyAlignment="1">
      <alignment horizontal="right" vertical="top" wrapText="1"/>
    </xf>
    <xf numFmtId="10" fontId="0" fillId="0" borderId="7" xfId="0" applyNumberFormat="1" applyBorder="1" applyAlignment="1">
      <alignment horizontal="right" vertical="top" wrapText="1"/>
    </xf>
    <xf numFmtId="0" fontId="0" fillId="0" borderId="10" xfId="0"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center" vertical="top" wrapText="1"/>
    </xf>
    <xf numFmtId="10" fontId="0" fillId="0" borderId="13" xfId="0" applyNumberFormat="1" applyBorder="1" applyAlignment="1">
      <alignment horizontal="right" vertical="top" wrapText="1"/>
    </xf>
    <xf numFmtId="0" fontId="0" fillId="0" borderId="14" xfId="0" applyBorder="1" applyAlignment="1">
      <alignment horizontal="left" vertical="top" wrapText="1"/>
    </xf>
    <xf numFmtId="0" fontId="2" fillId="0" borderId="16" xfId="0" applyFont="1" applyBorder="1" applyAlignment="1">
      <alignment vertical="top" wrapText="1"/>
    </xf>
    <xf numFmtId="0" fontId="0" fillId="3" borderId="16" xfId="0" applyFill="1" applyBorder="1" applyAlignment="1">
      <alignment horizontal="center" vertical="top" wrapText="1"/>
    </xf>
    <xf numFmtId="0" fontId="2" fillId="0" borderId="17" xfId="0" applyFont="1" applyBorder="1" applyAlignment="1">
      <alignment horizontal="right" vertical="top" wrapText="1"/>
    </xf>
    <xf numFmtId="10" fontId="2" fillId="0" borderId="4" xfId="1" applyNumberFormat="1" applyFont="1" applyFill="1" applyBorder="1" applyAlignment="1">
      <alignment horizontal="right" vertical="top" wrapText="1"/>
    </xf>
    <xf numFmtId="0" fontId="0" fillId="0" borderId="13" xfId="0" applyBorder="1" applyAlignment="1">
      <alignment horizontal="left" vertical="top" wrapText="1"/>
    </xf>
    <xf numFmtId="0" fontId="0" fillId="0" borderId="13" xfId="0" applyBorder="1" applyAlignment="1">
      <alignment vertical="top" wrapText="1"/>
    </xf>
    <xf numFmtId="0" fontId="0" fillId="0" borderId="19" xfId="0" applyBorder="1" applyAlignment="1">
      <alignment horizontal="right" vertical="top" wrapText="1"/>
    </xf>
    <xf numFmtId="0" fontId="0" fillId="0" borderId="20" xfId="0" applyBorder="1" applyAlignment="1">
      <alignment horizontal="left" vertical="top" wrapText="1"/>
    </xf>
    <xf numFmtId="0" fontId="0" fillId="0" borderId="20" xfId="0" applyBorder="1" applyAlignment="1">
      <alignment vertical="top" wrapText="1"/>
    </xf>
    <xf numFmtId="0" fontId="0" fillId="0" borderId="21" xfId="0" applyBorder="1" applyAlignment="1">
      <alignment horizontal="right" vertical="top" wrapText="1"/>
    </xf>
    <xf numFmtId="0" fontId="0" fillId="3" borderId="22" xfId="0" applyFill="1" applyBorder="1" applyAlignment="1">
      <alignment horizontal="left" vertical="top" wrapText="1"/>
    </xf>
    <xf numFmtId="0" fontId="0" fillId="0" borderId="23" xfId="0" applyBorder="1" applyAlignment="1">
      <alignment horizontal="left" vertical="top" wrapText="1"/>
    </xf>
    <xf numFmtId="0" fontId="0" fillId="3" borderId="24" xfId="0" applyFill="1" applyBorder="1" applyAlignment="1">
      <alignment horizontal="center" vertical="top" wrapText="1"/>
    </xf>
    <xf numFmtId="10" fontId="2" fillId="0" borderId="4" xfId="1" applyNumberFormat="1" applyFont="1" applyBorder="1" applyAlignment="1">
      <alignment horizontal="right" vertical="top" wrapText="1"/>
    </xf>
    <xf numFmtId="0" fontId="0" fillId="0" borderId="25" xfId="0" applyBorder="1" applyAlignment="1">
      <alignment horizontal="left" vertical="top" wrapText="1"/>
    </xf>
    <xf numFmtId="0" fontId="0" fillId="0" borderId="20" xfId="0" applyBorder="1" applyAlignment="1">
      <alignment horizontal="right" vertical="top" wrapText="1"/>
    </xf>
    <xf numFmtId="10" fontId="0" fillId="0" borderId="13" xfId="1" applyNumberFormat="1" applyFont="1" applyBorder="1" applyAlignment="1">
      <alignment horizontal="right" vertical="top" wrapText="1"/>
    </xf>
    <xf numFmtId="0" fontId="0" fillId="0" borderId="26" xfId="0" applyBorder="1" applyAlignment="1">
      <alignment horizontal="right" vertical="top" wrapText="1"/>
    </xf>
    <xf numFmtId="0" fontId="0" fillId="0" borderId="24" xfId="0" applyBorder="1" applyAlignment="1">
      <alignment horizontal="right" vertical="top" wrapText="1"/>
    </xf>
    <xf numFmtId="0" fontId="0" fillId="0" borderId="27" xfId="0" applyBorder="1" applyAlignment="1">
      <alignment horizontal="right" vertical="top" wrapText="1"/>
    </xf>
    <xf numFmtId="0" fontId="2" fillId="0" borderId="5" xfId="0" applyFont="1" applyBorder="1" applyAlignment="1">
      <alignment horizontal="right" vertical="top" wrapText="1"/>
    </xf>
    <xf numFmtId="10" fontId="2" fillId="0" borderId="16" xfId="1" applyNumberFormat="1" applyFont="1" applyBorder="1" applyAlignment="1">
      <alignment horizontal="right" vertical="top" wrapText="1"/>
    </xf>
    <xf numFmtId="0" fontId="2" fillId="0" borderId="14" xfId="0" applyFont="1" applyBorder="1" applyAlignment="1">
      <alignment horizontal="center" vertical="top" wrapText="1"/>
    </xf>
    <xf numFmtId="0" fontId="8" fillId="2" borderId="2"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29" xfId="0" applyFont="1" applyFill="1" applyBorder="1" applyAlignment="1">
      <alignment horizontal="center" vertical="center" wrapText="1"/>
    </xf>
    <xf numFmtId="0" fontId="0" fillId="0" borderId="30" xfId="0" applyBorder="1" applyAlignment="1">
      <alignment horizontal="left" vertical="top" wrapText="1"/>
    </xf>
    <xf numFmtId="0" fontId="0" fillId="0" borderId="6" xfId="0" quotePrefix="1" applyBorder="1" applyAlignment="1">
      <alignment horizontal="left" vertical="top" wrapText="1"/>
    </xf>
    <xf numFmtId="10" fontId="0" fillId="0" borderId="32" xfId="1" applyNumberFormat="1" applyFont="1" applyBorder="1" applyAlignment="1">
      <alignment horizontal="right" vertical="top" wrapText="1"/>
    </xf>
    <xf numFmtId="1" fontId="0" fillId="0" borderId="6" xfId="1" applyNumberFormat="1" applyFont="1" applyBorder="1" applyAlignment="1">
      <alignment horizontal="right" vertical="top" wrapText="1"/>
    </xf>
    <xf numFmtId="0" fontId="0" fillId="0" borderId="34" xfId="0" applyBorder="1" applyAlignment="1">
      <alignment horizontal="left" vertical="top" wrapText="1"/>
    </xf>
    <xf numFmtId="10" fontId="0" fillId="0" borderId="12" xfId="1" applyNumberFormat="1" applyFont="1" applyBorder="1" applyAlignment="1">
      <alignment horizontal="right" vertical="top" wrapText="1"/>
    </xf>
    <xf numFmtId="0" fontId="0" fillId="3" borderId="24" xfId="0" applyFill="1" applyBorder="1" applyAlignment="1">
      <alignment horizontal="right" vertical="top" wrapText="1"/>
    </xf>
    <xf numFmtId="1" fontId="0" fillId="0" borderId="6" xfId="0" applyNumberFormat="1" applyBorder="1" applyAlignment="1">
      <alignment horizontal="right" vertical="top" wrapText="1"/>
    </xf>
    <xf numFmtId="10" fontId="0" fillId="0" borderId="6" xfId="1" applyNumberFormat="1" applyFont="1" applyBorder="1" applyAlignment="1">
      <alignment horizontal="right" vertical="top" wrapText="1"/>
    </xf>
    <xf numFmtId="0" fontId="2" fillId="0" borderId="16" xfId="0" applyFont="1" applyBorder="1" applyAlignment="1">
      <alignment horizontal="right" vertical="top" wrapText="1"/>
    </xf>
    <xf numFmtId="0" fontId="0" fillId="3" borderId="16" xfId="0" applyFill="1" applyBorder="1" applyAlignment="1">
      <alignment horizontal="right" vertical="top" wrapText="1"/>
    </xf>
    <xf numFmtId="1" fontId="2" fillId="0" borderId="36" xfId="0" applyNumberFormat="1" applyFont="1" applyBorder="1" applyAlignment="1">
      <alignment horizontal="right" vertical="top" wrapText="1"/>
    </xf>
    <xf numFmtId="0" fontId="0" fillId="0" borderId="20" xfId="0" quotePrefix="1" applyBorder="1" applyAlignment="1">
      <alignment horizontal="left" vertical="top" wrapText="1"/>
    </xf>
    <xf numFmtId="0" fontId="0" fillId="0" borderId="28" xfId="0" applyBorder="1" applyAlignment="1">
      <alignment horizontal="left" vertical="top" wrapText="1"/>
    </xf>
    <xf numFmtId="0" fontId="0" fillId="3" borderId="37" xfId="0" quotePrefix="1" applyFill="1" applyBorder="1" applyAlignment="1">
      <alignment horizontal="left" vertical="top" wrapText="1"/>
    </xf>
    <xf numFmtId="0" fontId="0" fillId="0" borderId="37" xfId="0" applyBorder="1" applyAlignment="1">
      <alignment horizontal="left" vertical="top" wrapText="1"/>
    </xf>
    <xf numFmtId="0" fontId="0" fillId="0" borderId="37" xfId="0" applyBorder="1" applyAlignment="1">
      <alignment horizontal="right" vertical="top" wrapText="1"/>
    </xf>
    <xf numFmtId="10" fontId="0" fillId="0" borderId="37" xfId="1" applyNumberFormat="1" applyFont="1" applyBorder="1" applyAlignment="1">
      <alignment horizontal="right" vertical="top" wrapText="1"/>
    </xf>
    <xf numFmtId="0" fontId="2" fillId="0" borderId="38" xfId="0" applyFont="1" applyBorder="1" applyAlignment="1">
      <alignment horizontal="right" vertical="top" wrapText="1"/>
    </xf>
    <xf numFmtId="0" fontId="2" fillId="0" borderId="12" xfId="0" applyFont="1" applyBorder="1" applyAlignment="1">
      <alignment horizontal="right" vertical="top" wrapText="1"/>
    </xf>
    <xf numFmtId="0" fontId="0" fillId="3" borderId="12" xfId="0" applyFill="1" applyBorder="1" applyAlignment="1">
      <alignment horizontal="right" vertical="top" wrapText="1"/>
    </xf>
    <xf numFmtId="1" fontId="2" fillId="0" borderId="12" xfId="0" applyNumberFormat="1" applyFont="1" applyBorder="1" applyAlignment="1">
      <alignment horizontal="right" vertical="top" wrapText="1"/>
    </xf>
    <xf numFmtId="10" fontId="2" fillId="0" borderId="12" xfId="1" applyNumberFormat="1" applyFont="1" applyFill="1" applyBorder="1" applyAlignment="1">
      <alignment horizontal="right" vertical="top" wrapText="1"/>
    </xf>
    <xf numFmtId="0" fontId="0" fillId="3" borderId="37" xfId="0" applyFill="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right" vertical="top" wrapText="1"/>
    </xf>
    <xf numFmtId="10" fontId="0" fillId="0" borderId="43" xfId="1" applyNumberFormat="1" applyFont="1" applyBorder="1" applyAlignment="1">
      <alignment horizontal="right" vertical="top" wrapText="1"/>
    </xf>
    <xf numFmtId="0" fontId="2" fillId="0" borderId="44" xfId="0" applyFont="1" applyBorder="1" applyAlignment="1">
      <alignment horizontal="right" vertical="top" wrapText="1"/>
    </xf>
    <xf numFmtId="10" fontId="0" fillId="0" borderId="45" xfId="1" applyNumberFormat="1" applyFont="1" applyBorder="1" applyAlignment="1">
      <alignment horizontal="right" vertical="top" wrapText="1"/>
    </xf>
    <xf numFmtId="0" fontId="2" fillId="0" borderId="36" xfId="0" applyFont="1" applyBorder="1" applyAlignment="1">
      <alignment horizontal="right" vertical="top" wrapText="1"/>
    </xf>
    <xf numFmtId="0" fontId="0" fillId="3" borderId="36" xfId="0" applyFill="1" applyBorder="1" applyAlignment="1">
      <alignment horizontal="right" vertical="top" wrapText="1"/>
    </xf>
    <xf numFmtId="10" fontId="2" fillId="0" borderId="36" xfId="1" applyNumberFormat="1" applyFont="1" applyFill="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8" fillId="2" borderId="17" xfId="0" applyFont="1" applyFill="1" applyBorder="1" applyAlignment="1">
      <alignment horizontal="center" vertical="center" wrapText="1"/>
    </xf>
    <xf numFmtId="1" fontId="0" fillId="0" borderId="13" xfId="1" applyNumberFormat="1" applyFont="1" applyBorder="1" applyAlignment="1">
      <alignment horizontal="right" vertical="top" wrapText="1"/>
    </xf>
    <xf numFmtId="1" fontId="0" fillId="0" borderId="12" xfId="0" applyNumberFormat="1" applyBorder="1" applyAlignment="1">
      <alignment horizontal="right" vertical="top" wrapText="1"/>
    </xf>
    <xf numFmtId="0" fontId="0" fillId="0" borderId="20" xfId="0" quotePrefix="1" applyBorder="1" applyAlignment="1">
      <alignment horizontal="right" vertical="top" wrapText="1"/>
    </xf>
    <xf numFmtId="10" fontId="0" fillId="0" borderId="13" xfId="1" quotePrefix="1" applyNumberFormat="1" applyFont="1" applyBorder="1" applyAlignment="1">
      <alignment horizontal="right" vertical="top" wrapText="1"/>
    </xf>
    <xf numFmtId="0" fontId="0" fillId="0" borderId="22" xfId="0" applyBorder="1" applyAlignment="1">
      <alignment horizontal="right" vertical="top" wrapText="1"/>
    </xf>
    <xf numFmtId="0" fontId="0" fillId="3" borderId="20" xfId="0" quotePrefix="1" applyFill="1" applyBorder="1" applyAlignment="1">
      <alignment horizontal="left" vertical="top" wrapText="1"/>
    </xf>
    <xf numFmtId="0" fontId="2" fillId="0" borderId="16" xfId="0" quotePrefix="1" applyFont="1" applyBorder="1" applyAlignment="1">
      <alignment horizontal="right" vertical="top" wrapText="1"/>
    </xf>
    <xf numFmtId="0" fontId="0" fillId="0" borderId="46" xfId="0" applyBorder="1" applyAlignment="1">
      <alignment vertical="top" wrapText="1"/>
    </xf>
    <xf numFmtId="10" fontId="0" fillId="0" borderId="0" xfId="1" applyNumberFormat="1" applyFont="1"/>
    <xf numFmtId="10" fontId="0" fillId="0" borderId="22" xfId="1" applyNumberFormat="1" applyFont="1" applyFill="1" applyBorder="1" applyAlignment="1">
      <alignment horizontal="right" vertical="top" wrapText="1"/>
    </xf>
    <xf numFmtId="0" fontId="2" fillId="0" borderId="47" xfId="0" applyFont="1" applyBorder="1" applyAlignment="1">
      <alignment horizontal="center" vertical="center" wrapText="1"/>
    </xf>
    <xf numFmtId="0" fontId="8" fillId="2" borderId="16" xfId="0" applyFont="1" applyFill="1" applyBorder="1" applyAlignment="1">
      <alignment horizontal="center" vertical="center" wrapText="1"/>
    </xf>
    <xf numFmtId="0" fontId="0" fillId="0" borderId="48" xfId="0" applyBorder="1" applyAlignment="1">
      <alignment horizontal="right" vertical="top" wrapText="1"/>
    </xf>
    <xf numFmtId="0" fontId="0" fillId="0" borderId="49" xfId="0" applyBorder="1" applyAlignment="1">
      <alignment horizontal="right" vertical="top" wrapText="1"/>
    </xf>
    <xf numFmtId="0" fontId="0" fillId="3" borderId="50" xfId="0" applyFill="1" applyBorder="1" applyAlignment="1">
      <alignment horizontal="left" vertical="top" wrapText="1"/>
    </xf>
    <xf numFmtId="0" fontId="0" fillId="0" borderId="46" xfId="0" applyBorder="1" applyAlignment="1">
      <alignment horizontal="left" vertical="top" wrapText="1"/>
    </xf>
    <xf numFmtId="0" fontId="0" fillId="0" borderId="12" xfId="0" applyBorder="1" applyAlignment="1">
      <alignment horizontal="right" vertical="top" wrapText="1"/>
    </xf>
    <xf numFmtId="10" fontId="0" fillId="3" borderId="12" xfId="1" applyNumberFormat="1" applyFont="1" applyFill="1" applyBorder="1" applyAlignment="1">
      <alignment horizontal="right" vertical="top" wrapText="1"/>
    </xf>
    <xf numFmtId="0" fontId="0" fillId="0" borderId="9" xfId="0" applyBorder="1" applyAlignment="1">
      <alignment horizontal="right" vertical="top" wrapText="1"/>
    </xf>
    <xf numFmtId="0" fontId="0" fillId="0" borderId="51" xfId="0" quotePrefix="1" applyBorder="1" applyAlignment="1">
      <alignment horizontal="left" vertical="top" wrapText="1"/>
    </xf>
    <xf numFmtId="1" fontId="2" fillId="0" borderId="16" xfId="0" applyNumberFormat="1" applyFont="1" applyBorder="1" applyAlignment="1">
      <alignment horizontal="right" vertical="top" wrapText="1"/>
    </xf>
    <xf numFmtId="10" fontId="2" fillId="0" borderId="16" xfId="1" applyNumberFormat="1" applyFont="1" applyFill="1" applyBorder="1" applyAlignment="1">
      <alignment horizontal="right" vertical="top" wrapText="1"/>
    </xf>
    <xf numFmtId="0" fontId="0" fillId="0" borderId="46" xfId="0" applyBorder="1" applyAlignment="1">
      <alignment horizontal="right" vertical="top" wrapText="1"/>
    </xf>
    <xf numFmtId="0" fontId="0" fillId="0" borderId="12" xfId="0" applyBorder="1" applyAlignment="1">
      <alignment vertical="top" wrapText="1"/>
    </xf>
    <xf numFmtId="10" fontId="1" fillId="0" borderId="12" xfId="1" applyNumberFormat="1" applyFont="1" applyFill="1" applyBorder="1" applyAlignment="1">
      <alignment horizontal="right" vertical="top" wrapText="1"/>
    </xf>
    <xf numFmtId="0" fontId="0" fillId="0" borderId="32" xfId="0" applyBorder="1" applyAlignment="1">
      <alignment horizontal="left" vertical="top" wrapText="1"/>
    </xf>
    <xf numFmtId="0" fontId="0" fillId="0" borderId="7" xfId="0" applyBorder="1" applyAlignment="1">
      <alignment vertical="top" wrapText="1"/>
    </xf>
    <xf numFmtId="0" fontId="0" fillId="0" borderId="52" xfId="0" applyBorder="1" applyAlignment="1">
      <alignment horizontal="left" vertical="top" wrapText="1"/>
    </xf>
    <xf numFmtId="0" fontId="0" fillId="0" borderId="31" xfId="0" applyBorder="1" applyAlignment="1">
      <alignment vertical="top" wrapText="1"/>
    </xf>
    <xf numFmtId="0" fontId="0" fillId="0" borderId="24" xfId="0" applyBorder="1" applyAlignment="1">
      <alignment horizontal="left" vertical="top" wrapText="1"/>
    </xf>
    <xf numFmtId="0" fontId="0" fillId="0" borderId="50" xfId="0" applyBorder="1" applyAlignment="1">
      <alignment horizontal="left" vertical="top" wrapText="1"/>
    </xf>
    <xf numFmtId="0" fontId="2" fillId="0" borderId="1" xfId="0" applyFont="1" applyBorder="1" applyAlignment="1">
      <alignment horizontal="center" vertical="top" wrapText="1"/>
    </xf>
    <xf numFmtId="10" fontId="0" fillId="0" borderId="7" xfId="1" applyNumberFormat="1" applyFont="1" applyBorder="1" applyAlignment="1">
      <alignment horizontal="right" vertical="top" wrapText="1"/>
    </xf>
    <xf numFmtId="0" fontId="0" fillId="0" borderId="34" xfId="0" applyBorder="1" applyAlignment="1">
      <alignment horizontal="right" vertical="top" wrapText="1"/>
    </xf>
    <xf numFmtId="0" fontId="0" fillId="0" borderId="39" xfId="0" applyBorder="1" applyAlignment="1">
      <alignment horizontal="left" vertical="top" wrapText="1"/>
    </xf>
    <xf numFmtId="9" fontId="2" fillId="0" borderId="36" xfId="1" quotePrefix="1" applyFont="1" applyBorder="1" applyAlignment="1">
      <alignment horizontal="right" vertical="top" wrapText="1"/>
    </xf>
    <xf numFmtId="0" fontId="0" fillId="3" borderId="6" xfId="0" applyFill="1" applyBorder="1" applyAlignment="1">
      <alignment horizontal="left" vertical="top" wrapText="1"/>
    </xf>
    <xf numFmtId="0" fontId="0" fillId="0" borderId="6" xfId="0" applyBorder="1" applyAlignment="1">
      <alignment vertical="top" wrapText="1"/>
    </xf>
    <xf numFmtId="10" fontId="0" fillId="0" borderId="6" xfId="1" applyNumberFormat="1" applyFont="1" applyFill="1" applyBorder="1" applyAlignment="1">
      <alignment horizontal="right" vertical="top" wrapText="1"/>
    </xf>
    <xf numFmtId="10" fontId="1" fillId="0" borderId="6" xfId="1" applyNumberFormat="1" applyFont="1" applyFill="1" applyBorder="1" applyAlignment="1">
      <alignment horizontal="right" vertical="top" wrapText="1"/>
    </xf>
    <xf numFmtId="10" fontId="0" fillId="0" borderId="6" xfId="1" applyNumberFormat="1" applyFont="1" applyBorder="1" applyAlignment="1">
      <alignment horizontal="right"/>
    </xf>
    <xf numFmtId="0" fontId="0" fillId="0" borderId="53" xfId="0" applyBorder="1" applyAlignment="1">
      <alignment horizontal="left" vertical="top" wrapText="1"/>
    </xf>
    <xf numFmtId="0" fontId="0" fillId="0" borderId="55" xfId="0" applyBorder="1" applyAlignment="1">
      <alignment horizontal="left" vertical="top" wrapText="1"/>
    </xf>
    <xf numFmtId="0" fontId="2" fillId="0" borderId="36" xfId="0" applyFont="1" applyBorder="1" applyAlignment="1">
      <alignment vertical="top" wrapText="1"/>
    </xf>
    <xf numFmtId="0" fontId="0" fillId="3" borderId="36" xfId="0" applyFill="1" applyBorder="1" applyAlignment="1">
      <alignment horizontal="center" vertical="top" wrapText="1"/>
    </xf>
    <xf numFmtId="0" fontId="2" fillId="0" borderId="18" xfId="0" applyFont="1" applyBorder="1" applyAlignment="1">
      <alignment horizontal="right" vertical="top" wrapText="1"/>
    </xf>
    <xf numFmtId="10" fontId="2" fillId="0" borderId="36" xfId="1" applyNumberFormat="1" applyFont="1" applyBorder="1" applyAlignment="1">
      <alignment horizontal="right" vertical="top" wrapText="1"/>
    </xf>
    <xf numFmtId="0" fontId="2" fillId="0" borderId="36" xfId="0" quotePrefix="1" applyFont="1" applyBorder="1" applyAlignment="1">
      <alignment horizontal="right" vertical="top" wrapText="1"/>
    </xf>
    <xf numFmtId="0" fontId="0" fillId="0" borderId="11" xfId="0" applyBorder="1" applyAlignment="1">
      <alignment horizontal="left" vertical="top" wrapText="1"/>
    </xf>
    <xf numFmtId="0" fontId="0" fillId="0" borderId="57" xfId="0" applyBorder="1"/>
    <xf numFmtId="0" fontId="10" fillId="0" borderId="0" xfId="0" applyFont="1"/>
    <xf numFmtId="0" fontId="2" fillId="0" borderId="0" xfId="0" applyFont="1"/>
    <xf numFmtId="0" fontId="11" fillId="0" borderId="0" xfId="0" applyFont="1"/>
    <xf numFmtId="0" fontId="2" fillId="0" borderId="6" xfId="0" applyFont="1" applyBorder="1"/>
    <xf numFmtId="0" fontId="0" fillId="0" borderId="58" xfId="0" applyBorder="1" applyAlignment="1">
      <alignment horizontal="left" vertical="top"/>
    </xf>
    <xf numFmtId="0" fontId="0" fillId="0" borderId="6" xfId="0" applyBorder="1" applyAlignment="1">
      <alignment horizontal="left" vertical="top"/>
    </xf>
    <xf numFmtId="0" fontId="0" fillId="0" borderId="59" xfId="0" applyBorder="1" applyAlignment="1">
      <alignment horizontal="left" vertical="top"/>
    </xf>
    <xf numFmtId="0" fontId="0" fillId="0" borderId="58" xfId="0" applyBorder="1"/>
    <xf numFmtId="0" fontId="0" fillId="0" borderId="59" xfId="0" applyBorder="1"/>
    <xf numFmtId="0" fontId="2" fillId="0" borderId="59" xfId="0" applyFont="1" applyBorder="1"/>
    <xf numFmtId="0" fontId="0" fillId="0" borderId="60" xfId="0" applyBorder="1"/>
    <xf numFmtId="0" fontId="0" fillId="0" borderId="61" xfId="0" applyBorder="1"/>
    <xf numFmtId="0" fontId="0" fillId="0" borderId="62" xfId="0" applyBorder="1"/>
    <xf numFmtId="0" fontId="0" fillId="0" borderId="0" xfId="0" applyAlignment="1">
      <alignment horizontal="left" vertical="top"/>
    </xf>
    <xf numFmtId="0" fontId="2" fillId="0" borderId="0" xfId="0" applyFont="1" applyAlignment="1">
      <alignment horizontal="left"/>
    </xf>
    <xf numFmtId="0" fontId="0" fillId="0" borderId="0" xfId="0" applyAlignment="1">
      <alignment horizontal="left"/>
    </xf>
    <xf numFmtId="0" fontId="0" fillId="0" borderId="61" xfId="0" applyBorder="1" applyAlignment="1">
      <alignment horizontal="left" vertical="top"/>
    </xf>
    <xf numFmtId="0" fontId="0" fillId="0" borderId="63" xfId="0" applyBorder="1"/>
    <xf numFmtId="0" fontId="0" fillId="0" borderId="64" xfId="0" applyBorder="1"/>
    <xf numFmtId="0" fontId="0" fillId="0" borderId="0" xfId="0" applyAlignment="1">
      <alignment horizontal="left" wrapText="1"/>
    </xf>
    <xf numFmtId="10" fontId="2" fillId="0" borderId="12" xfId="1" applyNumberFormat="1" applyFont="1" applyBorder="1" applyAlignment="1">
      <alignment horizontal="right" vertical="top" wrapText="1"/>
    </xf>
    <xf numFmtId="1" fontId="0" fillId="0" borderId="57" xfId="1" applyNumberFormat="1" applyFont="1" applyBorder="1" applyAlignment="1">
      <alignment horizontal="right" vertical="top" wrapText="1"/>
    </xf>
    <xf numFmtId="0" fontId="8" fillId="2" borderId="6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0" fillId="0" borderId="57" xfId="0" quotePrefix="1" applyBorder="1" applyAlignment="1">
      <alignment horizontal="left" vertical="top" wrapText="1"/>
    </xf>
    <xf numFmtId="0" fontId="8" fillId="2" borderId="37" xfId="0" applyFont="1" applyFill="1" applyBorder="1" applyAlignment="1">
      <alignment horizontal="center" vertical="top" wrapText="1"/>
    </xf>
    <xf numFmtId="0" fontId="0" fillId="0" borderId="57" xfId="0" applyBorder="1" applyAlignment="1">
      <alignment horizontal="left" vertical="top" wrapText="1"/>
    </xf>
    <xf numFmtId="10" fontId="0" fillId="0" borderId="57" xfId="0" applyNumberFormat="1" applyBorder="1" applyAlignment="1">
      <alignment horizontal="right" vertical="top" wrapText="1"/>
    </xf>
    <xf numFmtId="10" fontId="0" fillId="0" borderId="57" xfId="1" applyNumberFormat="1" applyFont="1" applyBorder="1"/>
    <xf numFmtId="0" fontId="0" fillId="0" borderId="57" xfId="0" applyBorder="1" applyAlignment="1">
      <alignment horizontal="right" vertical="top" wrapText="1"/>
    </xf>
    <xf numFmtId="0" fontId="8" fillId="2" borderId="37" xfId="0" applyFont="1" applyFill="1" applyBorder="1" applyAlignment="1">
      <alignment horizontal="center" vertical="center" wrapText="1"/>
    </xf>
    <xf numFmtId="0" fontId="0" fillId="0" borderId="43" xfId="0" quotePrefix="1" applyBorder="1" applyAlignment="1">
      <alignment horizontal="right" vertical="top" wrapText="1"/>
    </xf>
    <xf numFmtId="0" fontId="2" fillId="0" borderId="16" xfId="0" quotePrefix="1" applyFont="1" applyFill="1" applyBorder="1" applyAlignment="1">
      <alignment horizontal="right" vertical="top" wrapText="1"/>
    </xf>
    <xf numFmtId="10" fontId="0" fillId="0" borderId="67" xfId="1" quotePrefix="1" applyNumberFormat="1" applyFont="1" applyBorder="1" applyAlignment="1">
      <alignment horizontal="right" vertical="top" wrapText="1"/>
    </xf>
    <xf numFmtId="10" fontId="0" fillId="0" borderId="11" xfId="0" applyNumberFormat="1" applyBorder="1" applyAlignment="1">
      <alignment horizontal="right" vertical="top" wrapText="1"/>
    </xf>
    <xf numFmtId="0" fontId="2" fillId="0" borderId="61" xfId="0" applyFont="1" applyBorder="1"/>
    <xf numFmtId="0" fontId="0" fillId="0" borderId="18" xfId="0" quotePrefix="1" applyBorder="1" applyAlignment="1">
      <alignment horizontal="right" vertical="center" wrapText="1"/>
    </xf>
    <xf numFmtId="10" fontId="1" fillId="0" borderId="50" xfId="1" applyNumberFormat="1" applyFont="1" applyFill="1" applyBorder="1" applyAlignment="1">
      <alignment horizontal="right" vertical="top" wrapText="1"/>
    </xf>
    <xf numFmtId="0" fontId="0" fillId="0" borderId="68" xfId="0" applyBorder="1" applyAlignment="1">
      <alignment horizontal="right" vertical="top" wrapText="1"/>
    </xf>
    <xf numFmtId="10" fontId="2" fillId="4" borderId="22" xfId="1" applyNumberFormat="1" applyFont="1" applyFill="1" applyBorder="1" applyAlignment="1">
      <alignment horizontal="right" vertical="top" wrapText="1"/>
    </xf>
    <xf numFmtId="1" fontId="2" fillId="0" borderId="16" xfId="0" applyNumberFormat="1" applyFont="1" applyFill="1" applyBorder="1" applyAlignment="1">
      <alignment horizontal="right" vertical="top" wrapText="1"/>
    </xf>
    <xf numFmtId="0" fontId="0" fillId="0" borderId="57" xfId="0" applyBorder="1" applyAlignment="1">
      <alignment vertical="top" wrapText="1"/>
    </xf>
    <xf numFmtId="0" fontId="0" fillId="0" borderId="18" xfId="0" quotePrefix="1" applyBorder="1" applyAlignment="1">
      <alignment horizontal="center" vertical="center" wrapText="1"/>
    </xf>
    <xf numFmtId="0" fontId="0" fillId="0" borderId="0" xfId="0" applyBorder="1" applyAlignment="1">
      <alignment horizontal="left" vertical="top" wrapText="1"/>
    </xf>
    <xf numFmtId="0" fontId="0" fillId="0" borderId="69" xfId="0" applyBorder="1"/>
    <xf numFmtId="10" fontId="0" fillId="0" borderId="67" xfId="0" applyNumberFormat="1" applyBorder="1" applyAlignment="1">
      <alignment horizontal="right" vertical="top" wrapText="1"/>
    </xf>
    <xf numFmtId="0" fontId="0" fillId="0" borderId="70" xfId="0" applyBorder="1" applyAlignment="1">
      <alignment horizontal="right" vertical="top" wrapText="1"/>
    </xf>
    <xf numFmtId="10" fontId="0" fillId="0" borderId="71" xfId="0" applyNumberFormat="1" applyBorder="1" applyAlignment="1">
      <alignment horizontal="right" vertical="top" wrapText="1"/>
    </xf>
    <xf numFmtId="0" fontId="0" fillId="0" borderId="36" xfId="0" applyFill="1" applyBorder="1" applyAlignment="1">
      <alignment horizontal="right" vertical="top" wrapText="1"/>
    </xf>
    <xf numFmtId="1" fontId="2" fillId="0" borderId="36" xfId="0" quotePrefix="1" applyNumberFormat="1" applyFont="1" applyFill="1" applyBorder="1" applyAlignment="1">
      <alignment horizontal="right" vertical="top" wrapText="1"/>
    </xf>
    <xf numFmtId="10" fontId="2" fillId="0" borderId="36" xfId="1" quotePrefix="1" applyNumberFormat="1" applyFont="1" applyFill="1" applyBorder="1" applyAlignment="1">
      <alignment horizontal="right" vertical="top" wrapText="1"/>
    </xf>
    <xf numFmtId="0" fontId="0" fillId="0" borderId="40" xfId="0" quotePrefix="1" applyBorder="1" applyAlignment="1">
      <alignment horizontal="center" vertical="center" wrapText="1"/>
    </xf>
    <xf numFmtId="10" fontId="0" fillId="0" borderId="0" xfId="1" applyNumberFormat="1" applyFont="1" applyBorder="1" applyAlignment="1">
      <alignment horizontal="right" vertical="top" wrapText="1"/>
    </xf>
    <xf numFmtId="0" fontId="0" fillId="0" borderId="62" xfId="0" applyBorder="1" applyAlignment="1">
      <alignment horizontal="left" vertical="top"/>
    </xf>
    <xf numFmtId="0" fontId="2" fillId="0" borderId="16" xfId="0" quotePrefix="1" applyFont="1" applyBorder="1" applyAlignment="1">
      <alignment horizontal="center" vertical="top" wrapText="1"/>
    </xf>
    <xf numFmtId="10" fontId="0" fillId="4" borderId="37" xfId="1" applyNumberFormat="1" applyFont="1" applyFill="1" applyBorder="1" applyAlignment="1">
      <alignment horizontal="right" vertical="top" wrapText="1"/>
    </xf>
    <xf numFmtId="10" fontId="2" fillId="0" borderId="15" xfId="1" applyNumberFormat="1" applyFont="1" applyBorder="1" applyAlignment="1">
      <alignment horizontal="right" vertical="top" wrapText="1"/>
    </xf>
    <xf numFmtId="0" fontId="0" fillId="0" borderId="50" xfId="0" applyBorder="1" applyAlignment="1">
      <alignment horizontal="right" vertical="top" wrapText="1"/>
    </xf>
    <xf numFmtId="10" fontId="0" fillId="0" borderId="50" xfId="1" applyNumberFormat="1" applyFont="1" applyFill="1" applyBorder="1" applyAlignment="1">
      <alignment horizontal="right" vertical="top" wrapText="1"/>
    </xf>
    <xf numFmtId="0" fontId="2" fillId="0" borderId="36" xfId="0" quotePrefix="1" applyFont="1" applyFill="1" applyBorder="1" applyAlignment="1">
      <alignment horizontal="right" vertical="top" wrapText="1"/>
    </xf>
    <xf numFmtId="0" fontId="0" fillId="0" borderId="13" xfId="0" quotePrefix="1" applyBorder="1" applyAlignment="1">
      <alignment horizontal="left" vertical="top" wrapText="1"/>
    </xf>
    <xf numFmtId="0" fontId="0" fillId="3" borderId="15" xfId="0" applyFill="1" applyBorder="1" applyAlignment="1">
      <alignment horizontal="center" vertical="top" wrapText="1"/>
    </xf>
    <xf numFmtId="10" fontId="0" fillId="0" borderId="58" xfId="1" quotePrefix="1" applyNumberFormat="1" applyFont="1" applyBorder="1" applyAlignment="1">
      <alignment horizontal="right" vertical="top" wrapText="1"/>
    </xf>
    <xf numFmtId="10" fontId="2" fillId="0" borderId="74" xfId="1" applyNumberFormat="1" applyFont="1" applyBorder="1" applyAlignment="1">
      <alignment horizontal="right" vertical="top" wrapText="1"/>
    </xf>
    <xf numFmtId="0" fontId="0" fillId="0" borderId="75" xfId="0" applyBorder="1" applyAlignment="1">
      <alignment horizontal="left" vertical="top" wrapText="1"/>
    </xf>
    <xf numFmtId="0" fontId="2" fillId="0" borderId="4" xfId="0" applyFont="1" applyBorder="1" applyAlignment="1">
      <alignment vertical="top" wrapText="1"/>
    </xf>
    <xf numFmtId="0" fontId="0" fillId="3" borderId="51" xfId="0" applyFill="1" applyBorder="1" applyAlignment="1">
      <alignment horizontal="left" vertical="top" wrapText="1"/>
    </xf>
    <xf numFmtId="0" fontId="0" fillId="0" borderId="58" xfId="0" applyBorder="1" applyAlignment="1">
      <alignment horizontal="left" vertical="top" wrapText="1"/>
    </xf>
    <xf numFmtId="0" fontId="0" fillId="0" borderId="78" xfId="0" applyBorder="1" applyAlignment="1">
      <alignment horizontal="left" vertical="top" wrapText="1"/>
    </xf>
    <xf numFmtId="0" fontId="0" fillId="0" borderId="78" xfId="0" applyBorder="1" applyAlignment="1">
      <alignment horizontal="right" vertical="top" wrapText="1"/>
    </xf>
    <xf numFmtId="10" fontId="0" fillId="3" borderId="78" xfId="1" applyNumberFormat="1" applyFont="1" applyFill="1" applyBorder="1" applyAlignment="1">
      <alignment horizontal="right" vertical="top" wrapText="1"/>
    </xf>
    <xf numFmtId="10" fontId="0" fillId="0" borderId="78" xfId="1" applyNumberFormat="1" applyFont="1" applyBorder="1" applyAlignment="1">
      <alignment horizontal="right" vertical="top" wrapText="1"/>
    </xf>
    <xf numFmtId="10" fontId="0" fillId="0" borderId="57" xfId="1" applyNumberFormat="1" applyFont="1" applyBorder="1" applyAlignment="1">
      <alignment horizontal="right" vertical="top" wrapText="1"/>
    </xf>
    <xf numFmtId="0" fontId="0" fillId="3" borderId="78" xfId="0" applyFill="1" applyBorder="1" applyAlignment="1">
      <alignment horizontal="center" vertical="top" wrapText="1"/>
    </xf>
    <xf numFmtId="0" fontId="2" fillId="0" borderId="79" xfId="0" applyFont="1" applyBorder="1" applyAlignment="1">
      <alignment vertical="top" wrapText="1"/>
    </xf>
    <xf numFmtId="0" fontId="0" fillId="3" borderId="79" xfId="0" applyFill="1" applyBorder="1" applyAlignment="1">
      <alignment horizontal="center" vertical="top" wrapText="1"/>
    </xf>
    <xf numFmtId="0" fontId="2" fillId="0" borderId="79" xfId="0" applyFont="1" applyBorder="1" applyAlignment="1">
      <alignment horizontal="right" vertical="top" wrapText="1"/>
    </xf>
    <xf numFmtId="10" fontId="2" fillId="0" borderId="79" xfId="1" applyNumberFormat="1" applyFont="1" applyBorder="1" applyAlignment="1">
      <alignment horizontal="right" vertical="top" wrapText="1"/>
    </xf>
    <xf numFmtId="0" fontId="0" fillId="0" borderId="78" xfId="0" applyBorder="1"/>
    <xf numFmtId="10" fontId="0" fillId="0" borderId="78" xfId="0" applyNumberFormat="1" applyBorder="1" applyAlignment="1">
      <alignment horizontal="right" vertical="top" wrapText="1"/>
    </xf>
    <xf numFmtId="10" fontId="2" fillId="0" borderId="79" xfId="1" applyNumberFormat="1" applyFont="1" applyFill="1" applyBorder="1" applyAlignment="1">
      <alignment horizontal="right" vertical="top" wrapText="1"/>
    </xf>
    <xf numFmtId="0" fontId="0" fillId="3" borderId="78" xfId="0" applyFill="1" applyBorder="1" applyAlignment="1">
      <alignment horizontal="right" vertical="top" wrapText="1"/>
    </xf>
    <xf numFmtId="1" fontId="0" fillId="0" borderId="78" xfId="0" applyNumberFormat="1" applyBorder="1" applyAlignment="1">
      <alignment horizontal="right" vertical="top" wrapText="1"/>
    </xf>
    <xf numFmtId="0" fontId="0" fillId="3" borderId="57" xfId="0" quotePrefix="1" applyFill="1" applyBorder="1" applyAlignment="1">
      <alignment horizontal="left" vertical="top" wrapText="1"/>
    </xf>
    <xf numFmtId="0" fontId="0" fillId="0" borderId="79" xfId="0" applyBorder="1" applyAlignment="1">
      <alignment horizontal="left" vertical="top" wrapText="1"/>
    </xf>
    <xf numFmtId="0" fontId="0" fillId="0" borderId="79" xfId="0" applyBorder="1" applyAlignment="1">
      <alignment horizontal="right" vertical="top" wrapText="1"/>
    </xf>
    <xf numFmtId="10" fontId="0" fillId="0" borderId="79" xfId="1" applyNumberFormat="1" applyFont="1" applyBorder="1" applyAlignment="1">
      <alignment horizontal="right" vertical="top" wrapText="1"/>
    </xf>
    <xf numFmtId="0" fontId="0" fillId="3" borderId="79" xfId="0" applyFill="1" applyBorder="1" applyAlignment="1">
      <alignment horizontal="right" vertical="top" wrapText="1"/>
    </xf>
    <xf numFmtId="1" fontId="2" fillId="0" borderId="79" xfId="0" applyNumberFormat="1" applyFont="1" applyBorder="1" applyAlignment="1">
      <alignment horizontal="right" vertical="top" wrapText="1"/>
    </xf>
    <xf numFmtId="1" fontId="2" fillId="4" borderId="37" xfId="0" applyNumberFormat="1" applyFont="1" applyFill="1" applyBorder="1" applyAlignment="1">
      <alignment horizontal="right" vertical="top" wrapText="1"/>
    </xf>
    <xf numFmtId="10" fontId="2" fillId="4" borderId="37" xfId="1" applyNumberFormat="1" applyFont="1" applyFill="1" applyBorder="1" applyAlignment="1">
      <alignment horizontal="right" vertical="top" wrapText="1"/>
    </xf>
    <xf numFmtId="0" fontId="0" fillId="0" borderId="11" xfId="0" quotePrefix="1" applyBorder="1" applyAlignment="1">
      <alignment horizontal="center" vertical="center" wrapText="1"/>
    </xf>
    <xf numFmtId="0" fontId="0" fillId="0" borderId="81" xfId="0" quotePrefix="1" applyBorder="1" applyAlignment="1">
      <alignment horizontal="right" vertical="top" wrapText="1"/>
    </xf>
    <xf numFmtId="0" fontId="0" fillId="0" borderId="82" xfId="0" applyBorder="1" applyAlignment="1">
      <alignment horizontal="left" vertical="top" wrapText="1"/>
    </xf>
    <xf numFmtId="0" fontId="0" fillId="0" borderId="47" xfId="0" applyBorder="1" applyAlignment="1">
      <alignment horizontal="left" vertical="top" wrapText="1"/>
    </xf>
    <xf numFmtId="0" fontId="0" fillId="0" borderId="83" xfId="0" applyBorder="1" applyAlignment="1">
      <alignment horizontal="left" vertical="top" wrapText="1"/>
    </xf>
    <xf numFmtId="0" fontId="0" fillId="3" borderId="81" xfId="0" applyFill="1" applyBorder="1" applyAlignment="1">
      <alignment horizontal="center" vertical="top" wrapText="1"/>
    </xf>
    <xf numFmtId="10" fontId="2" fillId="0" borderId="81" xfId="1" applyNumberFormat="1" applyFont="1" applyBorder="1" applyAlignment="1">
      <alignment horizontal="right" vertical="top" wrapText="1"/>
    </xf>
    <xf numFmtId="0" fontId="2" fillId="4" borderId="84" xfId="0" quotePrefix="1" applyFont="1" applyFill="1" applyBorder="1" applyAlignment="1">
      <alignment horizontal="right" vertical="top" wrapText="1"/>
    </xf>
    <xf numFmtId="10" fontId="2" fillId="4" borderId="81" xfId="1" applyNumberFormat="1" applyFont="1" applyFill="1" applyBorder="1" applyAlignment="1">
      <alignment horizontal="right" vertical="top" wrapText="1"/>
    </xf>
    <xf numFmtId="0" fontId="0" fillId="0" borderId="37" xfId="0" quotePrefix="1" applyBorder="1" applyAlignment="1">
      <alignment horizontal="right" vertical="top" wrapText="1"/>
    </xf>
    <xf numFmtId="0" fontId="0" fillId="3" borderId="41" xfId="0" applyFill="1" applyBorder="1" applyAlignment="1">
      <alignment horizontal="left" vertical="top" wrapText="1"/>
    </xf>
    <xf numFmtId="10" fontId="0" fillId="0" borderId="37" xfId="1" quotePrefix="1" applyNumberFormat="1" applyFont="1" applyBorder="1" applyAlignment="1">
      <alignment horizontal="right" vertical="top" wrapText="1"/>
    </xf>
    <xf numFmtId="0" fontId="0" fillId="4" borderId="41" xfId="0" quotePrefix="1" applyFill="1" applyBorder="1" applyAlignment="1">
      <alignment horizontal="right" vertical="top" wrapText="1"/>
    </xf>
    <xf numFmtId="0" fontId="0" fillId="0" borderId="78" xfId="0" quotePrefix="1" applyBorder="1" applyAlignment="1">
      <alignment horizontal="left" vertical="top" wrapText="1"/>
    </xf>
    <xf numFmtId="0" fontId="0" fillId="0" borderId="78" xfId="0" quotePrefix="1" applyBorder="1" applyAlignment="1">
      <alignment horizontal="right" vertical="top" wrapText="1"/>
    </xf>
    <xf numFmtId="0" fontId="0" fillId="3" borderId="78" xfId="0" applyFill="1" applyBorder="1" applyAlignment="1">
      <alignment horizontal="left" vertical="top" wrapText="1"/>
    </xf>
    <xf numFmtId="10" fontId="0" fillId="0" borderId="78" xfId="1" quotePrefix="1" applyNumberFormat="1" applyFont="1" applyBorder="1" applyAlignment="1">
      <alignment horizontal="right" vertical="top" wrapText="1"/>
    </xf>
    <xf numFmtId="10" fontId="0" fillId="0" borderId="78" xfId="1" applyNumberFormat="1" applyFont="1" applyFill="1" applyBorder="1" applyAlignment="1">
      <alignment horizontal="right" vertical="top" wrapText="1"/>
    </xf>
    <xf numFmtId="0" fontId="0" fillId="0" borderId="86" xfId="0" applyBorder="1" applyAlignment="1">
      <alignment horizontal="left" vertical="top" wrapText="1"/>
    </xf>
    <xf numFmtId="0" fontId="2" fillId="0" borderId="47" xfId="0" applyFont="1" applyBorder="1" applyAlignment="1">
      <alignment horizontal="center" vertical="top" wrapText="1"/>
    </xf>
    <xf numFmtId="0" fontId="8" fillId="2" borderId="89" xfId="0" applyFont="1" applyFill="1" applyBorder="1" applyAlignment="1">
      <alignment horizontal="center" vertical="center" wrapText="1"/>
    </xf>
    <xf numFmtId="0" fontId="2" fillId="0" borderId="43" xfId="0" applyFont="1" applyBorder="1" applyAlignment="1">
      <alignment vertical="top" wrapText="1"/>
    </xf>
    <xf numFmtId="0" fontId="8" fillId="2" borderId="38" xfId="0" applyFont="1" applyFill="1" applyBorder="1" applyAlignment="1">
      <alignment horizontal="center" vertical="center" wrapText="1"/>
    </xf>
    <xf numFmtId="0" fontId="0" fillId="0" borderId="90" xfId="0" applyBorder="1" applyAlignment="1">
      <alignment horizontal="left" vertical="top" wrapText="1"/>
    </xf>
    <xf numFmtId="10" fontId="2" fillId="0" borderId="43" xfId="1" applyNumberFormat="1" applyFont="1" applyBorder="1" applyAlignment="1">
      <alignment horizontal="right" vertical="top" wrapText="1"/>
    </xf>
    <xf numFmtId="0" fontId="2" fillId="0" borderId="42" xfId="0" applyFont="1" applyBorder="1" applyAlignment="1">
      <alignment horizontal="center" vertical="center" wrapText="1"/>
    </xf>
    <xf numFmtId="0" fontId="8" fillId="2" borderId="43"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3" xfId="0" applyFont="1" applyFill="1" applyBorder="1" applyAlignment="1">
      <alignment horizontal="center" vertical="top" wrapText="1"/>
    </xf>
    <xf numFmtId="0" fontId="0" fillId="0" borderId="42" xfId="0" applyBorder="1" applyAlignment="1">
      <alignment horizontal="left" vertical="top" wrapText="1"/>
    </xf>
    <xf numFmtId="0" fontId="2" fillId="3" borderId="43" xfId="0" applyFont="1" applyFill="1" applyBorder="1" applyAlignment="1">
      <alignment horizontal="center" vertical="top" wrapText="1"/>
    </xf>
    <xf numFmtId="10" fontId="2" fillId="0" borderId="72" xfId="1" applyNumberFormat="1" applyFont="1" applyBorder="1" applyAlignment="1">
      <alignment horizontal="right" vertical="top" wrapText="1"/>
    </xf>
    <xf numFmtId="1" fontId="2" fillId="4" borderId="42" xfId="0" applyNumberFormat="1" applyFont="1" applyFill="1" applyBorder="1" applyAlignment="1">
      <alignment vertical="top" wrapText="1"/>
    </xf>
    <xf numFmtId="10" fontId="0" fillId="0" borderId="50" xfId="1" applyNumberFormat="1" applyFont="1" applyBorder="1" applyAlignment="1">
      <alignment horizontal="right" vertical="top" wrapText="1"/>
    </xf>
    <xf numFmtId="10" fontId="2" fillId="4" borderId="72" xfId="1" applyNumberFormat="1" applyFont="1" applyFill="1" applyBorder="1" applyAlignment="1">
      <alignment horizontal="right" vertical="top" wrapText="1"/>
    </xf>
    <xf numFmtId="10" fontId="2" fillId="4" borderId="72" xfId="1" applyNumberFormat="1" applyFont="1" applyFill="1" applyBorder="1" applyAlignment="1">
      <alignment vertical="top" wrapText="1"/>
    </xf>
    <xf numFmtId="0" fontId="8" fillId="2" borderId="95" xfId="0" applyFont="1" applyFill="1" applyBorder="1" applyAlignment="1">
      <alignment horizontal="center" vertical="center" wrapText="1"/>
    </xf>
    <xf numFmtId="0" fontId="8" fillId="2" borderId="76" xfId="0" applyFont="1" applyFill="1" applyBorder="1" applyAlignment="1">
      <alignment horizontal="center" vertical="center" wrapText="1"/>
    </xf>
    <xf numFmtId="10" fontId="2" fillId="0" borderId="72" xfId="1" applyNumberFormat="1" applyFont="1" applyFill="1" applyBorder="1" applyAlignment="1">
      <alignment horizontal="right" vertical="top" wrapText="1"/>
    </xf>
    <xf numFmtId="0" fontId="2" fillId="0" borderId="16" xfId="0" quotePrefix="1" applyFont="1" applyFill="1" applyBorder="1" applyAlignment="1">
      <alignment horizontal="center" vertical="top" wrapText="1"/>
    </xf>
    <xf numFmtId="1" fontId="2" fillId="0" borderId="4" xfId="0" applyNumberFormat="1" applyFont="1" applyBorder="1" applyAlignment="1">
      <alignment horizontal="right" vertical="top" wrapText="1"/>
    </xf>
    <xf numFmtId="10" fontId="0" fillId="0" borderId="11" xfId="1" applyNumberFormat="1" applyFont="1" applyBorder="1" applyAlignment="1">
      <alignment horizontal="right" vertical="top" wrapText="1"/>
    </xf>
    <xf numFmtId="0" fontId="0" fillId="0" borderId="72" xfId="0" quotePrefix="1" applyBorder="1" applyAlignment="1">
      <alignment horizontal="right" vertical="top" wrapText="1"/>
    </xf>
    <xf numFmtId="0" fontId="0" fillId="0" borderId="96" xfId="0" quotePrefix="1" applyBorder="1" applyAlignment="1">
      <alignment horizontal="right" vertical="center" wrapText="1"/>
    </xf>
    <xf numFmtId="0" fontId="2" fillId="0" borderId="42" xfId="0" applyFont="1" applyBorder="1" applyAlignment="1">
      <alignment vertical="top" wrapText="1"/>
    </xf>
    <xf numFmtId="1" fontId="2" fillId="0" borderId="43" xfId="0" applyNumberFormat="1" applyFont="1" applyFill="1" applyBorder="1" applyAlignment="1">
      <alignment horizontal="right" vertical="top" wrapText="1"/>
    </xf>
    <xf numFmtId="0" fontId="0" fillId="0" borderId="7" xfId="0" applyBorder="1" applyAlignment="1">
      <alignment horizontal="right" vertical="top" wrapText="1"/>
    </xf>
    <xf numFmtId="0" fontId="8" fillId="2" borderId="42" xfId="0" applyFont="1" applyFill="1" applyBorder="1" applyAlignment="1">
      <alignment horizontal="center" vertical="top" wrapText="1"/>
    </xf>
    <xf numFmtId="0" fontId="0" fillId="4" borderId="51" xfId="0" quotePrefix="1" applyFill="1" applyBorder="1" applyAlignment="1">
      <alignment horizontal="right" vertical="top" wrapText="1"/>
    </xf>
    <xf numFmtId="10" fontId="0" fillId="4" borderId="51" xfId="1" applyNumberFormat="1" applyFont="1" applyFill="1" applyBorder="1" applyAlignment="1">
      <alignment horizontal="right" vertical="top" wrapText="1"/>
    </xf>
    <xf numFmtId="0" fontId="0" fillId="0" borderId="79" xfId="0" applyFont="1" applyBorder="1" applyAlignment="1">
      <alignment horizontal="right" vertical="top" wrapText="1"/>
    </xf>
    <xf numFmtId="10" fontId="2" fillId="0" borderId="16" xfId="1" quotePrefix="1" applyNumberFormat="1" applyFont="1" applyFill="1" applyBorder="1" applyAlignment="1">
      <alignment horizontal="right" vertical="top" wrapText="1"/>
    </xf>
    <xf numFmtId="0" fontId="0" fillId="0" borderId="6" xfId="0" applyFont="1" applyBorder="1" applyAlignment="1">
      <alignment horizontal="left" vertical="top" wrapText="1"/>
    </xf>
    <xf numFmtId="0" fontId="0" fillId="4" borderId="29" xfId="0" applyFont="1" applyFill="1" applyBorder="1" applyAlignment="1">
      <alignment horizontal="right" vertical="top" wrapText="1"/>
    </xf>
    <xf numFmtId="10" fontId="0" fillId="4" borderId="2" xfId="1" applyNumberFormat="1" applyFont="1" applyFill="1" applyBorder="1" applyAlignment="1">
      <alignment horizontal="right" vertical="top" wrapText="1"/>
    </xf>
    <xf numFmtId="0" fontId="0" fillId="4" borderId="6" xfId="0" applyFont="1" applyFill="1" applyBorder="1" applyAlignment="1">
      <alignment horizontal="right" vertical="top" wrapText="1"/>
    </xf>
    <xf numFmtId="10" fontId="0" fillId="4" borderId="6" xfId="1" applyNumberFormat="1" applyFont="1" applyFill="1" applyBorder="1" applyAlignment="1">
      <alignment horizontal="right" vertical="top" wrapText="1"/>
    </xf>
    <xf numFmtId="0" fontId="0" fillId="0" borderId="59" xfId="0" applyFont="1" applyBorder="1" applyAlignment="1">
      <alignment horizontal="left" vertical="top" wrapText="1"/>
    </xf>
    <xf numFmtId="10" fontId="1" fillId="4" borderId="2" xfId="1" applyNumberFormat="1" applyFont="1" applyFill="1" applyBorder="1" applyAlignment="1">
      <alignment horizontal="right" vertical="top" wrapText="1"/>
    </xf>
    <xf numFmtId="10" fontId="1" fillId="4" borderId="6" xfId="1" applyNumberFormat="1" applyFont="1" applyFill="1" applyBorder="1" applyAlignment="1">
      <alignment horizontal="right" vertical="top" wrapText="1"/>
    </xf>
    <xf numFmtId="0" fontId="0" fillId="3" borderId="11" xfId="0" applyFont="1" applyFill="1" applyBorder="1" applyAlignment="1">
      <alignment horizontal="left" vertical="top" wrapText="1"/>
    </xf>
    <xf numFmtId="0" fontId="0" fillId="0" borderId="97" xfId="0" applyFont="1" applyBorder="1" applyAlignment="1">
      <alignment horizontal="left" vertical="top" wrapText="1"/>
    </xf>
    <xf numFmtId="0" fontId="0" fillId="0" borderId="62" xfId="0" applyFont="1" applyBorder="1" applyAlignment="1">
      <alignment horizontal="left" vertical="top" wrapText="1"/>
    </xf>
    <xf numFmtId="0" fontId="0" fillId="0" borderId="70" xfId="0" applyFont="1" applyBorder="1" applyAlignment="1">
      <alignment horizontal="left" vertical="top" wrapText="1"/>
    </xf>
    <xf numFmtId="0" fontId="0" fillId="0" borderId="98" xfId="0" applyFont="1" applyBorder="1" applyAlignment="1">
      <alignment horizontal="left" vertical="top" wrapText="1"/>
    </xf>
    <xf numFmtId="0" fontId="0" fillId="0" borderId="39" xfId="0" applyBorder="1" applyAlignment="1">
      <alignment horizontal="right" vertical="top" wrapText="1"/>
    </xf>
    <xf numFmtId="0" fontId="0" fillId="4" borderId="99" xfId="0" applyFont="1" applyFill="1" applyBorder="1" applyAlignment="1">
      <alignment horizontal="right" vertical="top" wrapText="1"/>
    </xf>
    <xf numFmtId="10" fontId="0" fillId="4" borderId="99" xfId="1" applyNumberFormat="1" applyFont="1" applyFill="1" applyBorder="1" applyAlignment="1">
      <alignment horizontal="right" vertical="top" wrapText="1"/>
    </xf>
    <xf numFmtId="10" fontId="1" fillId="4" borderId="99" xfId="1" applyNumberFormat="1" applyFont="1" applyFill="1" applyBorder="1" applyAlignment="1">
      <alignment horizontal="right" vertical="top" wrapText="1"/>
    </xf>
    <xf numFmtId="0" fontId="0" fillId="4" borderId="100" xfId="0" applyFont="1" applyFill="1" applyBorder="1" applyAlignment="1">
      <alignment horizontal="right" vertical="top" wrapText="1"/>
    </xf>
    <xf numFmtId="10" fontId="1" fillId="4" borderId="29" xfId="1" applyNumberFormat="1" applyFont="1" applyFill="1" applyBorder="1" applyAlignment="1">
      <alignment horizontal="right" vertical="top" wrapText="1"/>
    </xf>
    <xf numFmtId="0" fontId="0" fillId="4" borderId="101" xfId="0" applyFont="1" applyFill="1" applyBorder="1" applyAlignment="1">
      <alignment horizontal="right" vertical="top" wrapText="1"/>
    </xf>
    <xf numFmtId="10" fontId="2" fillId="3" borderId="16" xfId="1" quotePrefix="1" applyNumberFormat="1" applyFont="1" applyFill="1" applyBorder="1" applyAlignment="1">
      <alignment horizontal="right" vertical="top" wrapText="1"/>
    </xf>
    <xf numFmtId="10" fontId="0" fillId="3" borderId="37" xfId="1" applyNumberFormat="1" applyFont="1" applyFill="1" applyBorder="1" applyAlignment="1">
      <alignment horizontal="right" vertical="top" wrapText="1"/>
    </xf>
    <xf numFmtId="10" fontId="0" fillId="3" borderId="43" xfId="1" applyNumberFormat="1" applyFont="1" applyFill="1" applyBorder="1" applyAlignment="1">
      <alignment horizontal="right" vertical="top" wrapText="1"/>
    </xf>
    <xf numFmtId="10" fontId="2" fillId="0" borderId="4" xfId="1" quotePrefix="1" applyNumberFormat="1" applyFont="1" applyFill="1" applyBorder="1" applyAlignment="1">
      <alignment horizontal="right" vertical="top" wrapText="1"/>
    </xf>
    <xf numFmtId="1" fontId="2" fillId="0" borderId="65" xfId="1" applyNumberFormat="1" applyFont="1" applyBorder="1" applyAlignment="1">
      <alignment horizontal="right" vertical="top" wrapText="1"/>
    </xf>
    <xf numFmtId="10" fontId="0" fillId="0" borderId="66" xfId="1" applyNumberFormat="1" applyFont="1" applyBorder="1" applyAlignment="1">
      <alignment horizontal="right" vertical="top" wrapText="1"/>
    </xf>
    <xf numFmtId="0" fontId="0" fillId="0" borderId="65" xfId="0" applyFont="1" applyBorder="1" applyAlignment="1">
      <alignment horizontal="right" vertical="top" wrapText="1"/>
    </xf>
    <xf numFmtId="0" fontId="0" fillId="0" borderId="91" xfId="0" applyFont="1" applyBorder="1" applyAlignment="1">
      <alignment horizontal="right" vertical="top" wrapText="1"/>
    </xf>
    <xf numFmtId="10" fontId="0" fillId="0" borderId="86" xfId="1" applyNumberFormat="1" applyFont="1" applyBorder="1" applyAlignment="1">
      <alignment horizontal="right" vertical="top" wrapText="1"/>
    </xf>
    <xf numFmtId="0" fontId="0" fillId="0" borderId="73" xfId="0" applyBorder="1" applyAlignment="1">
      <alignment horizontal="right" vertical="top" wrapText="1"/>
    </xf>
    <xf numFmtId="0" fontId="0" fillId="0" borderId="65" xfId="0" applyBorder="1" applyAlignment="1">
      <alignment horizontal="left" vertical="top" wrapText="1"/>
    </xf>
    <xf numFmtId="1" fontId="2" fillId="4" borderId="73" xfId="0" applyNumberFormat="1" applyFont="1" applyFill="1" applyBorder="1" applyAlignment="1">
      <alignment horizontal="right" vertical="top" wrapText="1"/>
    </xf>
    <xf numFmtId="10" fontId="2" fillId="0" borderId="17" xfId="1" applyNumberFormat="1" applyFont="1" applyBorder="1" applyAlignment="1">
      <alignment horizontal="right" vertical="top" wrapText="1"/>
    </xf>
    <xf numFmtId="0" fontId="2" fillId="0" borderId="14" xfId="0" applyFont="1" applyBorder="1" applyAlignment="1">
      <alignment horizontal="center" vertical="center" wrapText="1"/>
    </xf>
    <xf numFmtId="0" fontId="0" fillId="0" borderId="0" xfId="0" applyAlignment="1">
      <alignment vertical="center"/>
    </xf>
    <xf numFmtId="0" fontId="9" fillId="0" borderId="0" xfId="0" applyFont="1" applyAlignment="1">
      <alignment horizontal="center" vertical="top" wrapText="1"/>
    </xf>
    <xf numFmtId="0" fontId="9" fillId="0" borderId="28" xfId="0" quotePrefix="1" applyFont="1" applyBorder="1" applyAlignment="1">
      <alignment horizontal="left" vertical="top" wrapText="1"/>
    </xf>
    <xf numFmtId="0" fontId="9" fillId="0" borderId="28" xfId="0" applyFont="1" applyBorder="1" applyAlignment="1">
      <alignment horizontal="left" vertical="top" wrapText="1"/>
    </xf>
    <xf numFmtId="0" fontId="0" fillId="0" borderId="8" xfId="0" quotePrefix="1" applyBorder="1" applyAlignment="1">
      <alignment horizontal="center" vertical="center" wrapText="1"/>
    </xf>
    <xf numFmtId="0" fontId="0" fillId="0" borderId="9" xfId="0" quotePrefix="1" applyBorder="1" applyAlignment="1">
      <alignment horizontal="center" vertical="center" wrapText="1"/>
    </xf>
    <xf numFmtId="0" fontId="0" fillId="0" borderId="18" xfId="0" quotePrefix="1" applyBorder="1" applyAlignment="1">
      <alignment horizontal="center" vertical="center" wrapText="1"/>
    </xf>
    <xf numFmtId="0" fontId="2" fillId="0" borderId="15" xfId="0" applyFont="1" applyBorder="1" applyAlignment="1">
      <alignment horizontal="right" vertical="top" wrapText="1"/>
    </xf>
    <xf numFmtId="0" fontId="2" fillId="0" borderId="4" xfId="0" applyFont="1" applyBorder="1" applyAlignment="1">
      <alignment horizontal="right" vertical="top" wrapText="1"/>
    </xf>
    <xf numFmtId="0" fontId="0" fillId="0" borderId="94" xfId="0" quotePrefix="1" applyBorder="1" applyAlignment="1">
      <alignment horizontal="center" vertical="center" wrapText="1"/>
    </xf>
    <xf numFmtId="0" fontId="0" fillId="0" borderId="93" xfId="0" applyBorder="1" applyAlignment="1">
      <alignment horizontal="center" vertical="center" wrapText="1"/>
    </xf>
    <xf numFmtId="0" fontId="2" fillId="0" borderId="41" xfId="0" applyFont="1" applyBorder="1" applyAlignment="1">
      <alignment horizontal="right" vertical="top" wrapText="1"/>
    </xf>
    <xf numFmtId="0" fontId="2" fillId="0" borderId="66" xfId="0" applyFont="1" applyBorder="1" applyAlignment="1">
      <alignment horizontal="right" vertical="top" wrapText="1"/>
    </xf>
    <xf numFmtId="0" fontId="0" fillId="0" borderId="8" xfId="0" applyBorder="1" applyAlignment="1">
      <alignment horizontal="center" vertical="center" wrapText="1"/>
    </xf>
    <xf numFmtId="0" fontId="0" fillId="0" borderId="40" xfId="0" applyBorder="1" applyAlignment="1">
      <alignment horizontal="center" vertical="center" wrapText="1"/>
    </xf>
    <xf numFmtId="0" fontId="2" fillId="0" borderId="11" xfId="0" applyFont="1" applyBorder="1" applyAlignment="1">
      <alignment horizontal="right" vertical="top" wrapText="1"/>
    </xf>
    <xf numFmtId="0" fontId="2" fillId="0" borderId="39" xfId="0" applyFont="1" applyBorder="1" applyAlignment="1">
      <alignment horizontal="right" vertical="top" wrapText="1"/>
    </xf>
    <xf numFmtId="0" fontId="0" fillId="0" borderId="33"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0" fillId="4" borderId="28" xfId="0" applyFill="1" applyBorder="1" applyAlignment="1">
      <alignment horizontal="center" vertical="center" wrapText="1"/>
    </xf>
    <xf numFmtId="0" fontId="0" fillId="4" borderId="0" xfId="0" applyFill="1" applyBorder="1" applyAlignment="1">
      <alignment horizontal="center" vertical="center" wrapText="1"/>
    </xf>
    <xf numFmtId="0" fontId="0" fillId="4" borderId="68" xfId="0" applyFill="1" applyBorder="1" applyAlignment="1">
      <alignment horizontal="center" vertical="center" wrapText="1"/>
    </xf>
    <xf numFmtId="0" fontId="0" fillId="0" borderId="94" xfId="0" applyBorder="1" applyAlignment="1">
      <alignment horizontal="center" vertical="center" wrapText="1"/>
    </xf>
    <xf numFmtId="0" fontId="0" fillId="0" borderId="92" xfId="0" applyBorder="1" applyAlignment="1">
      <alignment horizontal="center" vertical="center" wrapText="1"/>
    </xf>
    <xf numFmtId="0" fontId="9" fillId="0" borderId="0" xfId="0" applyFont="1" applyBorder="1" applyAlignment="1">
      <alignment horizontal="left" vertical="top" wrapText="1"/>
    </xf>
    <xf numFmtId="0" fontId="2" fillId="0" borderId="72" xfId="0" applyFont="1" applyBorder="1" applyAlignment="1">
      <alignment horizontal="right" vertical="top" wrapText="1"/>
    </xf>
    <xf numFmtId="0" fontId="2" fillId="0" borderId="73" xfId="0" applyFont="1" applyBorder="1" applyAlignment="1">
      <alignment horizontal="right" vertical="top" wrapText="1"/>
    </xf>
    <xf numFmtId="0" fontId="2" fillId="0" borderId="80" xfId="0" applyFont="1" applyBorder="1" applyAlignment="1">
      <alignment horizontal="right" vertical="top"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0" fillId="0" borderId="6" xfId="0" quotePrefix="1" applyBorder="1" applyAlignment="1">
      <alignment horizontal="center" vertical="center" wrapText="1"/>
    </xf>
    <xf numFmtId="0" fontId="2" fillId="0" borderId="78" xfId="0" applyFont="1" applyBorder="1" applyAlignment="1">
      <alignment horizontal="right" vertical="top" wrapText="1"/>
    </xf>
    <xf numFmtId="0" fontId="2" fillId="0" borderId="79" xfId="0" applyFont="1" applyBorder="1" applyAlignment="1">
      <alignment horizontal="right" vertical="top" wrapText="1"/>
    </xf>
    <xf numFmtId="0" fontId="2" fillId="0" borderId="84" xfId="0" applyFont="1" applyBorder="1" applyAlignment="1">
      <alignment horizontal="right" vertical="top" wrapText="1"/>
    </xf>
    <xf numFmtId="0" fontId="2" fillId="0" borderId="85" xfId="0" applyFont="1" applyBorder="1" applyAlignment="1">
      <alignment horizontal="right" vertical="top" wrapText="1"/>
    </xf>
    <xf numFmtId="0" fontId="9" fillId="0" borderId="0" xfId="0" quotePrefix="1" applyFont="1" applyBorder="1" applyAlignment="1">
      <alignment horizontal="left" vertical="top" wrapText="1"/>
    </xf>
    <xf numFmtId="0" fontId="2" fillId="0" borderId="88" xfId="0" applyFont="1" applyBorder="1" applyAlignment="1">
      <alignment horizontal="right" vertical="top" wrapText="1"/>
    </xf>
    <xf numFmtId="0" fontId="2" fillId="4" borderId="86" xfId="0" applyFont="1" applyFill="1" applyBorder="1" applyAlignment="1">
      <alignment horizontal="right" vertical="top" wrapText="1"/>
    </xf>
    <xf numFmtId="0" fontId="2" fillId="4" borderId="87" xfId="0" applyFont="1" applyFill="1" applyBorder="1" applyAlignment="1">
      <alignment horizontal="right" vertical="top" wrapText="1"/>
    </xf>
    <xf numFmtId="0" fontId="2" fillId="0" borderId="77" xfId="0" applyFont="1" applyBorder="1" applyAlignment="1">
      <alignment horizontal="right" vertical="top" wrapText="1"/>
    </xf>
    <xf numFmtId="0" fontId="2" fillId="0" borderId="76" xfId="0" applyFont="1" applyBorder="1" applyAlignment="1">
      <alignment horizontal="right" vertical="top"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wrapText="1" indent="3"/>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68A5-A3AC-4ABD-A16F-F3DC0818EEAC}">
  <dimension ref="A1:I101"/>
  <sheetViews>
    <sheetView tabSelected="1" view="pageBreakPreview" zoomScale="74" zoomScaleNormal="100" zoomScaleSheetLayoutView="74" workbookViewId="0">
      <selection activeCell="G70" sqref="G70"/>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84" customWidth="1"/>
  </cols>
  <sheetData>
    <row r="1" spans="1:9" ht="25.8" x14ac:dyDescent="0.3">
      <c r="A1" s="1" t="s">
        <v>0</v>
      </c>
    </row>
    <row r="2" spans="1:9" ht="17.399999999999999" x14ac:dyDescent="0.3">
      <c r="A2" s="4" t="s">
        <v>1</v>
      </c>
    </row>
    <row r="3" spans="1:9" ht="17.399999999999999" x14ac:dyDescent="0.3">
      <c r="A3" s="5" t="s">
        <v>2</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252" t="s">
        <v>7</v>
      </c>
      <c r="B11" s="253" t="s">
        <v>8</v>
      </c>
      <c r="C11" s="253" t="s">
        <v>9</v>
      </c>
      <c r="D11" s="253" t="s">
        <v>10</v>
      </c>
      <c r="E11" s="253" t="s">
        <v>11</v>
      </c>
      <c r="F11" s="253" t="s">
        <v>12</v>
      </c>
      <c r="G11" s="254" t="s">
        <v>13</v>
      </c>
      <c r="H11" s="255" t="s">
        <v>14</v>
      </c>
      <c r="I11" s="256" t="s">
        <v>15</v>
      </c>
    </row>
    <row r="12" spans="1:9" x14ac:dyDescent="0.3">
      <c r="A12" s="18" t="s">
        <v>16</v>
      </c>
      <c r="B12" s="162" t="s">
        <v>17</v>
      </c>
      <c r="C12" s="135" t="s">
        <v>18</v>
      </c>
      <c r="D12" s="135">
        <v>79</v>
      </c>
      <c r="E12" s="163">
        <v>0.65833333333333333</v>
      </c>
      <c r="F12" s="164">
        <v>0.16631578947368422</v>
      </c>
      <c r="G12" s="165">
        <v>56</v>
      </c>
      <c r="H12" s="17">
        <v>0.12933025404157045</v>
      </c>
      <c r="I12" s="333">
        <v>433</v>
      </c>
    </row>
    <row r="13" spans="1:9" x14ac:dyDescent="0.3">
      <c r="A13" s="18"/>
      <c r="B13" s="12" t="s">
        <v>19</v>
      </c>
      <c r="C13" s="13" t="s">
        <v>20</v>
      </c>
      <c r="D13" s="13">
        <v>21</v>
      </c>
      <c r="E13" s="14">
        <v>0.65625</v>
      </c>
      <c r="F13" s="15">
        <v>4.4210526315789471E-2</v>
      </c>
      <c r="G13" s="16">
        <v>18</v>
      </c>
      <c r="H13" s="17">
        <v>4.1570438799076209E-2</v>
      </c>
      <c r="I13" s="333"/>
    </row>
    <row r="14" spans="1:9" x14ac:dyDescent="0.3">
      <c r="A14" s="18"/>
      <c r="B14" s="12" t="s">
        <v>17</v>
      </c>
      <c r="C14" s="13" t="s">
        <v>21</v>
      </c>
      <c r="D14" s="13">
        <v>19</v>
      </c>
      <c r="E14" s="14">
        <v>0.15833333333333333</v>
      </c>
      <c r="F14" s="15">
        <v>0.04</v>
      </c>
      <c r="G14" s="16">
        <v>19</v>
      </c>
      <c r="H14" s="17">
        <v>4.3879907621247112E-2</v>
      </c>
      <c r="I14" s="333"/>
    </row>
    <row r="15" spans="1:9" x14ac:dyDescent="0.3">
      <c r="A15" s="18"/>
      <c r="B15" s="12" t="s">
        <v>22</v>
      </c>
      <c r="C15" s="13" t="s">
        <v>23</v>
      </c>
      <c r="D15" s="13">
        <v>19</v>
      </c>
      <c r="E15" s="14">
        <v>0.13475177304964539</v>
      </c>
      <c r="F15" s="15">
        <v>0.04</v>
      </c>
      <c r="G15" s="16">
        <v>17</v>
      </c>
      <c r="H15" s="17">
        <v>3.9260969976905313E-2</v>
      </c>
      <c r="I15" s="333"/>
    </row>
    <row r="16" spans="1:9" x14ac:dyDescent="0.3">
      <c r="A16" s="18"/>
      <c r="B16" s="12" t="s">
        <v>24</v>
      </c>
      <c r="C16" s="13" t="s">
        <v>25</v>
      </c>
      <c r="D16" s="13">
        <v>14</v>
      </c>
      <c r="E16" s="14">
        <v>0.41176470588235292</v>
      </c>
      <c r="F16" s="15">
        <v>2.9473684210526315E-2</v>
      </c>
      <c r="G16" s="16">
        <v>11</v>
      </c>
      <c r="H16" s="17">
        <v>2.5404157043879907E-2</v>
      </c>
      <c r="I16" s="333"/>
    </row>
    <row r="17" spans="1:9" x14ac:dyDescent="0.3">
      <c r="A17" s="18"/>
      <c r="B17" s="12" t="s">
        <v>22</v>
      </c>
      <c r="C17" s="13" t="s">
        <v>26</v>
      </c>
      <c r="D17" s="13">
        <v>12</v>
      </c>
      <c r="E17" s="14">
        <v>8.5106382978723402E-2</v>
      </c>
      <c r="F17" s="15">
        <v>2.5263157894736842E-2</v>
      </c>
      <c r="G17" s="16">
        <v>8</v>
      </c>
      <c r="H17" s="17">
        <v>1.8475750577367205E-2</v>
      </c>
      <c r="I17" s="333"/>
    </row>
    <row r="18" spans="1:9" x14ac:dyDescent="0.3">
      <c r="A18" s="18"/>
      <c r="B18" s="12" t="s">
        <v>22</v>
      </c>
      <c r="C18" s="13" t="s">
        <v>27</v>
      </c>
      <c r="D18" s="13">
        <v>11</v>
      </c>
      <c r="E18" s="14">
        <v>7.8014184397163122E-2</v>
      </c>
      <c r="F18" s="15">
        <v>2.3157894736842106E-2</v>
      </c>
      <c r="G18" s="16">
        <v>9</v>
      </c>
      <c r="H18" s="17">
        <v>2.0785219399538105E-2</v>
      </c>
      <c r="I18" s="333"/>
    </row>
    <row r="19" spans="1:9" x14ac:dyDescent="0.3">
      <c r="A19" s="18"/>
      <c r="B19" s="12" t="s">
        <v>22</v>
      </c>
      <c r="C19" s="13" t="s">
        <v>28</v>
      </c>
      <c r="D19" s="13">
        <v>11</v>
      </c>
      <c r="E19" s="14">
        <v>7.8014184397163122E-2</v>
      </c>
      <c r="F19" s="15">
        <v>2.3157894736842106E-2</v>
      </c>
      <c r="G19" s="16">
        <v>11</v>
      </c>
      <c r="H19" s="17">
        <v>2.5404157043879907E-2</v>
      </c>
      <c r="I19" s="333"/>
    </row>
    <row r="20" spans="1:9" x14ac:dyDescent="0.3">
      <c r="A20" s="18"/>
      <c r="B20" s="12" t="s">
        <v>17</v>
      </c>
      <c r="C20" s="13" t="s">
        <v>29</v>
      </c>
      <c r="D20" s="13">
        <v>9</v>
      </c>
      <c r="E20" s="14">
        <v>7.4999999999999997E-2</v>
      </c>
      <c r="F20" s="15">
        <v>1.8947368421052633E-2</v>
      </c>
      <c r="G20" s="16">
        <v>8</v>
      </c>
      <c r="H20" s="17">
        <v>1.8475750577367205E-2</v>
      </c>
      <c r="I20" s="333"/>
    </row>
    <row r="21" spans="1:9" x14ac:dyDescent="0.3">
      <c r="A21" s="18"/>
      <c r="B21" s="12" t="s">
        <v>22</v>
      </c>
      <c r="C21" s="13" t="s">
        <v>30</v>
      </c>
      <c r="D21" s="13">
        <v>8</v>
      </c>
      <c r="E21" s="14">
        <v>5.6737588652482268E-2</v>
      </c>
      <c r="F21" s="15">
        <v>1.6842105263157894E-2</v>
      </c>
      <c r="G21" s="16">
        <v>8</v>
      </c>
      <c r="H21" s="17">
        <v>1.8475750577367205E-2</v>
      </c>
      <c r="I21" s="333"/>
    </row>
    <row r="22" spans="1:9" x14ac:dyDescent="0.3">
      <c r="A22" s="18"/>
      <c r="B22" s="179" t="s">
        <v>22</v>
      </c>
      <c r="C22" s="13" t="s">
        <v>135</v>
      </c>
      <c r="D22" s="180">
        <v>8</v>
      </c>
      <c r="E22" s="183">
        <v>5.6737588652482268E-2</v>
      </c>
      <c r="F22" s="15">
        <v>1.6842105263157894E-2</v>
      </c>
      <c r="G22" s="16">
        <v>5</v>
      </c>
      <c r="H22" s="17">
        <v>1.1547344110854504E-2</v>
      </c>
      <c r="I22" s="333"/>
    </row>
    <row r="23" spans="1:9" ht="15" thickBot="1" x14ac:dyDescent="0.35">
      <c r="A23" s="18"/>
      <c r="B23" s="19" t="s">
        <v>31</v>
      </c>
      <c r="C23" s="13" t="s">
        <v>32</v>
      </c>
      <c r="D23">
        <v>264</v>
      </c>
      <c r="E23" s="20"/>
      <c r="F23" s="181">
        <v>0.55578947368421061</v>
      </c>
      <c r="G23" s="182">
        <v>162</v>
      </c>
      <c r="H23" s="17">
        <v>0.37413394919168591</v>
      </c>
      <c r="I23" s="333"/>
    </row>
    <row r="24" spans="1:9" ht="15" thickBot="1" x14ac:dyDescent="0.35">
      <c r="A24" s="22" t="s">
        <v>16</v>
      </c>
      <c r="B24" s="322" t="s">
        <v>33</v>
      </c>
      <c r="C24" s="323"/>
      <c r="D24" s="23">
        <f>SUM(D12:D23)</f>
        <v>475</v>
      </c>
      <c r="E24" s="24"/>
      <c r="F24" s="44">
        <v>1</v>
      </c>
      <c r="G24" s="25">
        <v>241</v>
      </c>
      <c r="H24" s="26">
        <f>G24/I12</f>
        <v>0.5565819861431871</v>
      </c>
      <c r="I24" s="334"/>
    </row>
    <row r="25" spans="1:9" x14ac:dyDescent="0.3">
      <c r="A25" s="18" t="s">
        <v>34</v>
      </c>
      <c r="B25" s="27" t="s">
        <v>35</v>
      </c>
      <c r="C25" s="27" t="s">
        <v>36</v>
      </c>
      <c r="D25" s="28">
        <v>8</v>
      </c>
      <c r="E25" s="21">
        <v>0.88888888888888895</v>
      </c>
      <c r="F25" s="21">
        <v>0.19047619047619055</v>
      </c>
      <c r="G25" s="29">
        <v>7</v>
      </c>
      <c r="H25" s="17">
        <v>0.10144927536231883</v>
      </c>
      <c r="I25" s="328">
        <v>69</v>
      </c>
    </row>
    <row r="26" spans="1:9" x14ac:dyDescent="0.3">
      <c r="A26" s="18"/>
      <c r="B26" s="30" t="s">
        <v>37</v>
      </c>
      <c r="C26" s="30" t="s">
        <v>38</v>
      </c>
      <c r="D26" s="31">
        <v>5</v>
      </c>
      <c r="E26" s="21">
        <v>1</v>
      </c>
      <c r="F26" s="21">
        <v>0.1190476190476191</v>
      </c>
      <c r="G26" s="32">
        <v>5</v>
      </c>
      <c r="H26" s="17">
        <v>7.2463768115942018E-2</v>
      </c>
      <c r="I26" s="333"/>
    </row>
    <row r="27" spans="1:9" x14ac:dyDescent="0.3">
      <c r="A27" s="18"/>
      <c r="B27" s="30" t="s">
        <v>39</v>
      </c>
      <c r="C27" s="30" t="s">
        <v>40</v>
      </c>
      <c r="D27" s="31">
        <v>3</v>
      </c>
      <c r="E27" s="21">
        <v>0.6</v>
      </c>
      <c r="F27" s="21">
        <v>7.1428571428571411E-2</v>
      </c>
      <c r="G27" s="32">
        <v>3</v>
      </c>
      <c r="H27" s="17">
        <v>4.3478260869565216E-2</v>
      </c>
      <c r="I27" s="333"/>
    </row>
    <row r="28" spans="1:9" ht="15" thickBot="1" x14ac:dyDescent="0.35">
      <c r="A28" s="18"/>
      <c r="B28" s="33" t="s">
        <v>31</v>
      </c>
      <c r="C28" s="34" t="s">
        <v>32</v>
      </c>
      <c r="D28">
        <v>26</v>
      </c>
      <c r="E28" s="35"/>
      <c r="F28" s="21">
        <v>0.61904761904761885</v>
      </c>
      <c r="G28" s="32">
        <v>19</v>
      </c>
      <c r="H28" s="17">
        <v>0.27536231884057966</v>
      </c>
      <c r="I28" s="333"/>
    </row>
    <row r="29" spans="1:9" ht="15" thickBot="1" x14ac:dyDescent="0.35">
      <c r="A29" s="22" t="s">
        <v>34</v>
      </c>
      <c r="B29" s="322" t="s">
        <v>33</v>
      </c>
      <c r="C29" s="323"/>
      <c r="D29" s="23">
        <f>SUM(D25:D28)</f>
        <v>42</v>
      </c>
      <c r="E29" s="24"/>
      <c r="F29" s="44">
        <v>1</v>
      </c>
      <c r="G29" s="25">
        <v>25</v>
      </c>
      <c r="H29" s="36">
        <f>G29/I25</f>
        <v>0.36231884057971014</v>
      </c>
      <c r="I29" s="334"/>
    </row>
    <row r="30" spans="1:9" x14ac:dyDescent="0.3">
      <c r="A30" s="37" t="s">
        <v>41</v>
      </c>
      <c r="B30" s="30" t="s">
        <v>42</v>
      </c>
      <c r="C30" s="30" t="s">
        <v>43</v>
      </c>
      <c r="D30" s="38">
        <v>8</v>
      </c>
      <c r="E30" s="39">
        <v>0.8</v>
      </c>
      <c r="F30" s="39">
        <v>9.4117647058823514E-2</v>
      </c>
      <c r="G30" s="16">
        <v>8</v>
      </c>
      <c r="H30" s="39">
        <v>7.455731593662627E-3</v>
      </c>
      <c r="I30" s="328">
        <v>1073</v>
      </c>
    </row>
    <row r="31" spans="1:9" x14ac:dyDescent="0.3">
      <c r="A31" s="18"/>
      <c r="B31" s="30" t="s">
        <v>44</v>
      </c>
      <c r="C31" s="30" t="s">
        <v>45</v>
      </c>
      <c r="D31" s="38">
        <v>5</v>
      </c>
      <c r="E31" s="39">
        <v>0.26315789473684204</v>
      </c>
      <c r="F31" s="39">
        <v>5.8823529411764712E-2</v>
      </c>
      <c r="G31" s="16">
        <v>5</v>
      </c>
      <c r="H31" s="39">
        <v>4.6598322460391422E-3</v>
      </c>
      <c r="I31" s="333"/>
    </row>
    <row r="32" spans="1:9" x14ac:dyDescent="0.3">
      <c r="A32" s="18"/>
      <c r="B32" s="30" t="s">
        <v>44</v>
      </c>
      <c r="C32" s="30" t="s">
        <v>46</v>
      </c>
      <c r="D32" s="38">
        <v>3</v>
      </c>
      <c r="E32" s="39">
        <v>0.15789473684210528</v>
      </c>
      <c r="F32" s="39">
        <v>3.5294117647058823E-2</v>
      </c>
      <c r="G32" s="16">
        <v>3</v>
      </c>
      <c r="H32" s="39">
        <v>2.7958993476234861E-3</v>
      </c>
      <c r="I32" s="333"/>
    </row>
    <row r="33" spans="1:9" x14ac:dyDescent="0.3">
      <c r="A33" s="18"/>
      <c r="B33" s="30" t="s">
        <v>47</v>
      </c>
      <c r="C33" s="30" t="s">
        <v>48</v>
      </c>
      <c r="D33" s="38">
        <v>2</v>
      </c>
      <c r="E33" s="39">
        <v>0.4</v>
      </c>
      <c r="F33" s="39">
        <v>2.3529411764705879E-2</v>
      </c>
      <c r="G33" s="16">
        <v>2</v>
      </c>
      <c r="H33" s="39">
        <v>1.8639328984156568E-3</v>
      </c>
      <c r="I33" s="333"/>
    </row>
    <row r="34" spans="1:9" x14ac:dyDescent="0.3">
      <c r="A34" s="18"/>
      <c r="B34" s="30" t="s">
        <v>49</v>
      </c>
      <c r="C34" s="30" t="s">
        <v>50</v>
      </c>
      <c r="D34" s="38">
        <v>2</v>
      </c>
      <c r="E34" s="39">
        <v>0.4</v>
      </c>
      <c r="F34" s="39">
        <v>2.3529411764705879E-2</v>
      </c>
      <c r="G34" s="16">
        <v>2</v>
      </c>
      <c r="H34" s="39">
        <v>1.8639328984156568E-3</v>
      </c>
      <c r="I34" s="333"/>
    </row>
    <row r="35" spans="1:9" x14ac:dyDescent="0.3">
      <c r="A35" s="18"/>
      <c r="B35" s="30" t="s">
        <v>49</v>
      </c>
      <c r="C35" s="30" t="s">
        <v>51</v>
      </c>
      <c r="D35" s="38">
        <v>2</v>
      </c>
      <c r="E35" s="39">
        <v>0.4</v>
      </c>
      <c r="F35" s="39">
        <v>2.3529411764705879E-2</v>
      </c>
      <c r="G35" s="16">
        <v>2</v>
      </c>
      <c r="H35" s="39">
        <v>1.8639328984156568E-3</v>
      </c>
      <c r="I35" s="333"/>
    </row>
    <row r="36" spans="1:9" x14ac:dyDescent="0.3">
      <c r="A36" s="18"/>
      <c r="B36" s="30" t="s">
        <v>52</v>
      </c>
      <c r="C36" s="30" t="s">
        <v>53</v>
      </c>
      <c r="D36" s="38">
        <v>2</v>
      </c>
      <c r="E36" s="39">
        <v>0.4</v>
      </c>
      <c r="F36" s="39">
        <v>2.3529411764705879E-2</v>
      </c>
      <c r="G36" s="16">
        <v>1</v>
      </c>
      <c r="H36" s="39">
        <v>9.3196644920782849E-4</v>
      </c>
      <c r="I36" s="333"/>
    </row>
    <row r="37" spans="1:9" x14ac:dyDescent="0.3">
      <c r="A37" s="18"/>
      <c r="B37" s="30" t="s">
        <v>44</v>
      </c>
      <c r="C37" s="30" t="s">
        <v>54</v>
      </c>
      <c r="D37" s="38">
        <v>2</v>
      </c>
      <c r="E37" s="39">
        <v>0.10526315789473682</v>
      </c>
      <c r="F37" s="39">
        <v>2.3529411764705879E-2</v>
      </c>
      <c r="G37" s="16">
        <v>2</v>
      </c>
      <c r="H37" s="39">
        <v>1.8639328984156568E-3</v>
      </c>
      <c r="I37" s="333"/>
    </row>
    <row r="38" spans="1:9" x14ac:dyDescent="0.3">
      <c r="A38" s="18"/>
      <c r="B38" s="30" t="s">
        <v>44</v>
      </c>
      <c r="C38" s="30" t="s">
        <v>55</v>
      </c>
      <c r="D38" s="38">
        <v>2</v>
      </c>
      <c r="E38" s="39">
        <v>0.10526315789473682</v>
      </c>
      <c r="F38" s="39">
        <v>2.3529411764705879E-2</v>
      </c>
      <c r="G38" s="16">
        <v>2</v>
      </c>
      <c r="H38" s="39">
        <v>1.8639328984156568E-3</v>
      </c>
      <c r="I38" s="333"/>
    </row>
    <row r="39" spans="1:9" x14ac:dyDescent="0.3">
      <c r="A39" s="18"/>
      <c r="B39" s="30" t="s">
        <v>37</v>
      </c>
      <c r="C39" s="30" t="s">
        <v>56</v>
      </c>
      <c r="D39" s="38">
        <v>2</v>
      </c>
      <c r="E39" s="39">
        <v>0.28571428571428559</v>
      </c>
      <c r="F39" s="39">
        <v>2.3529411764705879E-2</v>
      </c>
      <c r="G39" s="16">
        <v>2</v>
      </c>
      <c r="H39" s="39">
        <v>1.8639328984156568E-3</v>
      </c>
      <c r="I39" s="333"/>
    </row>
    <row r="40" spans="1:9" x14ac:dyDescent="0.3">
      <c r="A40" s="18"/>
      <c r="B40" s="30" t="s">
        <v>83</v>
      </c>
      <c r="C40" s="30" t="s">
        <v>291</v>
      </c>
      <c r="D40" s="38">
        <v>2</v>
      </c>
      <c r="E40" s="39">
        <v>0.4</v>
      </c>
      <c r="F40" s="39">
        <v>2.3529411764705882E-2</v>
      </c>
      <c r="G40" s="16">
        <v>2</v>
      </c>
      <c r="H40" s="39">
        <v>1.863932898415657E-3</v>
      </c>
      <c r="I40" s="333"/>
    </row>
    <row r="41" spans="1:9" x14ac:dyDescent="0.3">
      <c r="A41" s="18"/>
      <c r="B41" s="30" t="s">
        <v>292</v>
      </c>
      <c r="C41" s="30" t="s">
        <v>293</v>
      </c>
      <c r="D41" s="38">
        <v>2</v>
      </c>
      <c r="E41" s="39">
        <v>1</v>
      </c>
      <c r="F41" s="39">
        <v>2.3529411764705882E-2</v>
      </c>
      <c r="G41" s="16">
        <v>2</v>
      </c>
      <c r="H41" s="39">
        <v>1.863932898415657E-3</v>
      </c>
      <c r="I41" s="333"/>
    </row>
    <row r="42" spans="1:9" ht="15" thickBot="1" x14ac:dyDescent="0.35">
      <c r="A42" s="18"/>
      <c r="B42" s="33" t="s">
        <v>31</v>
      </c>
      <c r="C42" s="34" t="s">
        <v>32</v>
      </c>
      <c r="D42" s="41">
        <v>51</v>
      </c>
      <c r="E42" s="35"/>
      <c r="F42" s="39">
        <v>0.6</v>
      </c>
      <c r="G42" s="16">
        <v>43</v>
      </c>
      <c r="H42" s="39">
        <v>4.0074557315936621E-2</v>
      </c>
      <c r="I42" s="333"/>
    </row>
    <row r="43" spans="1:9" ht="15.75" customHeight="1" thickBot="1" x14ac:dyDescent="0.35">
      <c r="A43" s="22" t="s">
        <v>41</v>
      </c>
      <c r="B43" s="322" t="s">
        <v>33</v>
      </c>
      <c r="C43" s="323"/>
      <c r="D43" s="23">
        <f>SUM(D30:D42)</f>
        <v>85</v>
      </c>
      <c r="E43" s="24"/>
      <c r="F43" s="44">
        <v>1</v>
      </c>
      <c r="G43" s="25">
        <v>71</v>
      </c>
      <c r="H43" s="36">
        <f>G43/I30</f>
        <v>6.6169617893755819E-2</v>
      </c>
      <c r="I43" s="334"/>
    </row>
    <row r="44" spans="1:9" ht="83.25" customHeight="1" x14ac:dyDescent="0.3">
      <c r="A44" s="317" t="s">
        <v>57</v>
      </c>
      <c r="B44" s="318"/>
      <c r="C44" s="318"/>
      <c r="D44" s="318"/>
      <c r="E44" s="318"/>
      <c r="F44" s="318"/>
      <c r="G44" s="318"/>
      <c r="H44" s="318"/>
      <c r="I44" s="318"/>
    </row>
    <row r="45" spans="1:9" ht="17.399999999999999" x14ac:dyDescent="0.3">
      <c r="A45" s="4" t="s">
        <v>58</v>
      </c>
    </row>
    <row r="46" spans="1:9" ht="17.399999999999999" x14ac:dyDescent="0.3">
      <c r="A46" s="4" t="s">
        <v>59</v>
      </c>
    </row>
    <row r="47" spans="1:9" ht="18" thickBot="1" x14ac:dyDescent="0.35">
      <c r="A47" s="4"/>
    </row>
    <row r="48" spans="1:9" s="315" customFormat="1" ht="72.599999999999994" thickBot="1" x14ac:dyDescent="0.35">
      <c r="A48" s="166" t="s">
        <v>7</v>
      </c>
      <c r="B48" s="166" t="s">
        <v>8</v>
      </c>
      <c r="C48" s="166" t="s">
        <v>9</v>
      </c>
      <c r="D48" s="97" t="s">
        <v>10</v>
      </c>
      <c r="E48" s="97" t="s">
        <v>11</v>
      </c>
      <c r="F48" s="97" t="s">
        <v>12</v>
      </c>
      <c r="G48" s="158" t="s">
        <v>13</v>
      </c>
      <c r="H48" s="159" t="s">
        <v>14</v>
      </c>
      <c r="I48" s="11" t="s">
        <v>15</v>
      </c>
    </row>
    <row r="49" spans="1:9" ht="15.75" customHeight="1" x14ac:dyDescent="0.3">
      <c r="A49" s="18" t="s">
        <v>60</v>
      </c>
      <c r="B49" s="290" t="s">
        <v>47</v>
      </c>
      <c r="C49" s="286" t="s">
        <v>61</v>
      </c>
      <c r="D49" s="282">
        <v>4</v>
      </c>
      <c r="E49" s="283">
        <v>0.5</v>
      </c>
      <c r="F49" s="287">
        <v>6.3492063492063475E-2</v>
      </c>
      <c r="G49" s="300">
        <v>4</v>
      </c>
      <c r="H49" s="299">
        <v>1.4925373134328358E-2</v>
      </c>
      <c r="I49" s="335">
        <v>268</v>
      </c>
    </row>
    <row r="50" spans="1:9" ht="15.75" customHeight="1" x14ac:dyDescent="0.3">
      <c r="A50" s="18"/>
      <c r="B50" s="291" t="s">
        <v>47</v>
      </c>
      <c r="C50" s="281" t="s">
        <v>63</v>
      </c>
      <c r="D50" s="284">
        <v>3</v>
      </c>
      <c r="E50" s="285">
        <v>0.375</v>
      </c>
      <c r="F50" s="288">
        <v>4.7619047619047637E-2</v>
      </c>
      <c r="G50" s="284">
        <v>3</v>
      </c>
      <c r="H50" s="288">
        <v>1.1194029850746268E-2</v>
      </c>
      <c r="I50" s="336"/>
    </row>
    <row r="51" spans="1:9" ht="15.75" customHeight="1" x14ac:dyDescent="0.3">
      <c r="A51" s="18"/>
      <c r="B51" s="291" t="s">
        <v>307</v>
      </c>
      <c r="C51" s="281" t="s">
        <v>308</v>
      </c>
      <c r="D51" s="284">
        <v>3</v>
      </c>
      <c r="E51" s="285">
        <v>0.75</v>
      </c>
      <c r="F51" s="288">
        <v>4.7619047619047637E-2</v>
      </c>
      <c r="G51" s="284">
        <v>3</v>
      </c>
      <c r="H51" s="288">
        <v>1.1194029850746268E-2</v>
      </c>
      <c r="I51" s="336"/>
    </row>
    <row r="52" spans="1:9" ht="15.75" customHeight="1" x14ac:dyDescent="0.3">
      <c r="A52" s="18"/>
      <c r="B52" s="291" t="s">
        <v>309</v>
      </c>
      <c r="C52" s="281" t="s">
        <v>310</v>
      </c>
      <c r="D52" s="284">
        <v>2</v>
      </c>
      <c r="E52" s="285">
        <v>0.4</v>
      </c>
      <c r="F52" s="288">
        <v>3.1746031746031737E-2</v>
      </c>
      <c r="G52" s="284">
        <v>2</v>
      </c>
      <c r="H52" s="288">
        <v>7.462686567164179E-3</v>
      </c>
      <c r="I52" s="336"/>
    </row>
    <row r="53" spans="1:9" ht="15.75" customHeight="1" x14ac:dyDescent="0.3">
      <c r="A53" s="18"/>
      <c r="B53" s="291" t="s">
        <v>309</v>
      </c>
      <c r="C53" s="281" t="s">
        <v>311</v>
      </c>
      <c r="D53" s="284">
        <v>2</v>
      </c>
      <c r="E53" s="285">
        <v>0.4</v>
      </c>
      <c r="F53" s="288">
        <v>3.1746031746031737E-2</v>
      </c>
      <c r="G53" s="284">
        <v>2</v>
      </c>
      <c r="H53" s="288">
        <v>7.462686567164179E-3</v>
      </c>
      <c r="I53" s="336"/>
    </row>
    <row r="54" spans="1:9" ht="15.75" customHeight="1" x14ac:dyDescent="0.3">
      <c r="A54" s="18"/>
      <c r="B54" s="291" t="s">
        <v>312</v>
      </c>
      <c r="C54" s="281" t="s">
        <v>313</v>
      </c>
      <c r="D54" s="284">
        <v>2</v>
      </c>
      <c r="E54" s="285">
        <v>0.66666666666666652</v>
      </c>
      <c r="F54" s="288">
        <v>3.1746031746031737E-2</v>
      </c>
      <c r="G54" s="284">
        <v>2</v>
      </c>
      <c r="H54" s="288">
        <v>7.462686567164179E-3</v>
      </c>
      <c r="I54" s="336"/>
    </row>
    <row r="55" spans="1:9" ht="15.75" customHeight="1" x14ac:dyDescent="0.3">
      <c r="A55" s="18"/>
      <c r="B55" s="291" t="s">
        <v>64</v>
      </c>
      <c r="C55" s="281" t="s">
        <v>314</v>
      </c>
      <c r="D55" s="284">
        <v>2</v>
      </c>
      <c r="E55" s="285">
        <v>0.4</v>
      </c>
      <c r="F55" s="288">
        <v>3.1746031746031737E-2</v>
      </c>
      <c r="G55" s="284">
        <v>2</v>
      </c>
      <c r="H55" s="288">
        <v>7.462686567164179E-3</v>
      </c>
      <c r="I55" s="336"/>
    </row>
    <row r="56" spans="1:9" ht="15.75" customHeight="1" x14ac:dyDescent="0.3">
      <c r="A56" s="18"/>
      <c r="B56" s="291" t="s">
        <v>315</v>
      </c>
      <c r="C56" s="281" t="s">
        <v>316</v>
      </c>
      <c r="D56" s="284">
        <v>2</v>
      </c>
      <c r="E56" s="285">
        <v>0.5</v>
      </c>
      <c r="F56" s="288">
        <v>3.1746031746031737E-2</v>
      </c>
      <c r="G56" s="284">
        <v>2</v>
      </c>
      <c r="H56" s="288">
        <v>7.462686567164179E-3</v>
      </c>
      <c r="I56" s="336"/>
    </row>
    <row r="57" spans="1:9" ht="15.75" customHeight="1" x14ac:dyDescent="0.3">
      <c r="A57" s="18"/>
      <c r="B57" s="291" t="s">
        <v>315</v>
      </c>
      <c r="C57" s="281" t="s">
        <v>317</v>
      </c>
      <c r="D57" s="284">
        <v>2</v>
      </c>
      <c r="E57" s="285">
        <v>0.5</v>
      </c>
      <c r="F57" s="288">
        <v>3.1746031746031737E-2</v>
      </c>
      <c r="G57" s="284">
        <v>2</v>
      </c>
      <c r="H57" s="288">
        <v>7.462686567164179E-3</v>
      </c>
      <c r="I57" s="336"/>
    </row>
    <row r="58" spans="1:9" ht="15.75" customHeight="1" x14ac:dyDescent="0.3">
      <c r="A58" s="18"/>
      <c r="B58" s="291" t="s">
        <v>37</v>
      </c>
      <c r="C58" s="281" t="s">
        <v>318</v>
      </c>
      <c r="D58" s="284">
        <v>2</v>
      </c>
      <c r="E58" s="285">
        <v>0.66666666666666652</v>
      </c>
      <c r="F58" s="288">
        <v>3.1746031746031737E-2</v>
      </c>
      <c r="G58" s="284">
        <v>2</v>
      </c>
      <c r="H58" s="288">
        <v>7.462686567164179E-3</v>
      </c>
      <c r="I58" s="336"/>
    </row>
    <row r="59" spans="1:9" ht="15.75" customHeight="1" x14ac:dyDescent="0.3">
      <c r="A59" s="18"/>
      <c r="B59" s="291" t="s">
        <v>35</v>
      </c>
      <c r="C59" s="281" t="s">
        <v>319</v>
      </c>
      <c r="D59" s="284">
        <v>2</v>
      </c>
      <c r="E59" s="285">
        <v>1</v>
      </c>
      <c r="F59" s="288">
        <v>3.1746031746031737E-2</v>
      </c>
      <c r="G59" s="284">
        <v>2</v>
      </c>
      <c r="H59" s="288">
        <v>7.462686567164179E-3</v>
      </c>
      <c r="I59" s="336"/>
    </row>
    <row r="60" spans="1:9" ht="15.75" customHeight="1" x14ac:dyDescent="0.3">
      <c r="A60" s="18"/>
      <c r="B60" s="291" t="s">
        <v>19</v>
      </c>
      <c r="C60" s="281" t="s">
        <v>320</v>
      </c>
      <c r="D60" s="284">
        <v>2</v>
      </c>
      <c r="E60" s="285">
        <v>1</v>
      </c>
      <c r="F60" s="288">
        <v>3.1746031746031737E-2</v>
      </c>
      <c r="G60" s="284">
        <v>2</v>
      </c>
      <c r="H60" s="288">
        <v>7.462686567164179E-3</v>
      </c>
      <c r="I60" s="336"/>
    </row>
    <row r="61" spans="1:9" ht="15.75" customHeight="1" x14ac:dyDescent="0.3">
      <c r="A61" s="18"/>
      <c r="B61" s="291" t="s">
        <v>321</v>
      </c>
      <c r="C61" s="281" t="s">
        <v>322</v>
      </c>
      <c r="D61" s="284">
        <v>2</v>
      </c>
      <c r="E61" s="285">
        <v>0.66666666666666652</v>
      </c>
      <c r="F61" s="288">
        <v>3.1746031746031737E-2</v>
      </c>
      <c r="G61" s="284">
        <v>2</v>
      </c>
      <c r="H61" s="288">
        <v>7.462686567164179E-3</v>
      </c>
      <c r="I61" s="336"/>
    </row>
    <row r="62" spans="1:9" ht="15.75" customHeight="1" x14ac:dyDescent="0.3">
      <c r="A62" s="18"/>
      <c r="B62" s="291" t="s">
        <v>83</v>
      </c>
      <c r="C62" s="281" t="s">
        <v>323</v>
      </c>
      <c r="D62" s="284">
        <v>2</v>
      </c>
      <c r="E62" s="285">
        <v>0.66666666666666652</v>
      </c>
      <c r="F62" s="288">
        <v>3.1746031746031737E-2</v>
      </c>
      <c r="G62" s="284">
        <v>2</v>
      </c>
      <c r="H62" s="288">
        <v>7.462686567164179E-3</v>
      </c>
      <c r="I62" s="336"/>
    </row>
    <row r="63" spans="1:9" ht="15.75" customHeight="1" x14ac:dyDescent="0.3">
      <c r="A63" s="18"/>
      <c r="B63" s="291" t="s">
        <v>90</v>
      </c>
      <c r="C63" s="281" t="s">
        <v>91</v>
      </c>
      <c r="D63" s="284">
        <v>2</v>
      </c>
      <c r="E63" s="285">
        <v>0.5</v>
      </c>
      <c r="F63" s="288">
        <v>3.1746031746031737E-2</v>
      </c>
      <c r="G63" s="284">
        <v>2</v>
      </c>
      <c r="H63" s="288">
        <v>7.462686567164179E-3</v>
      </c>
      <c r="I63" s="336"/>
    </row>
    <row r="64" spans="1:9" ht="15.75" customHeight="1" thickBot="1" x14ac:dyDescent="0.35">
      <c r="A64" s="18"/>
      <c r="B64" s="292" t="s">
        <v>90</v>
      </c>
      <c r="C64" s="293" t="s">
        <v>324</v>
      </c>
      <c r="D64" s="295">
        <v>2</v>
      </c>
      <c r="E64" s="296">
        <v>0.5</v>
      </c>
      <c r="F64" s="297">
        <v>3.1746031746031737E-2</v>
      </c>
      <c r="G64" s="298">
        <v>2</v>
      </c>
      <c r="H64" s="297">
        <v>7.462686567164179E-3</v>
      </c>
      <c r="I64" s="336"/>
    </row>
    <row r="65" spans="1:9" ht="15.75" customHeight="1" thickBot="1" x14ac:dyDescent="0.35">
      <c r="A65" s="18"/>
      <c r="B65" s="289" t="s">
        <v>31</v>
      </c>
      <c r="C65" s="120" t="s">
        <v>32</v>
      </c>
      <c r="D65" s="294">
        <v>27</v>
      </c>
      <c r="E65" s="69"/>
      <c r="F65" s="39">
        <f>D65/D66</f>
        <v>0.42857142857142855</v>
      </c>
      <c r="G65" s="165">
        <v>43</v>
      </c>
      <c r="H65" s="39">
        <v>4.0074557315936621E-2</v>
      </c>
      <c r="I65" s="336"/>
    </row>
    <row r="66" spans="1:9" ht="15.6" customHeight="1" thickBot="1" x14ac:dyDescent="0.35">
      <c r="A66" s="22" t="s">
        <v>60</v>
      </c>
      <c r="B66" s="322" t="s">
        <v>33</v>
      </c>
      <c r="C66" s="323"/>
      <c r="D66" s="168">
        <f>SUM(D49:D65)</f>
        <v>63</v>
      </c>
      <c r="E66" s="301" t="s">
        <v>62</v>
      </c>
      <c r="F66" s="280">
        <v>1</v>
      </c>
      <c r="G66" s="305">
        <v>55</v>
      </c>
      <c r="H66" s="304">
        <f>55/268</f>
        <v>0.20522388059701493</v>
      </c>
      <c r="I66" s="337"/>
    </row>
    <row r="67" spans="1:9" ht="15.75" customHeight="1" thickBot="1" x14ac:dyDescent="0.35">
      <c r="A67" s="62" t="s">
        <v>65</v>
      </c>
      <c r="B67" s="330" t="s">
        <v>33</v>
      </c>
      <c r="C67" s="331"/>
      <c r="D67" s="133" t="s">
        <v>62</v>
      </c>
      <c r="E67" s="184" t="s">
        <v>62</v>
      </c>
      <c r="F67" s="121" t="s">
        <v>62</v>
      </c>
      <c r="G67" s="185" t="s">
        <v>62</v>
      </c>
      <c r="H67" s="186" t="s">
        <v>62</v>
      </c>
      <c r="I67" s="187" t="s">
        <v>62</v>
      </c>
    </row>
    <row r="68" spans="1:9" ht="15.75" customHeight="1" thickBot="1" x14ac:dyDescent="0.35">
      <c r="A68" s="62" t="s">
        <v>66</v>
      </c>
      <c r="B68" s="63" t="s">
        <v>62</v>
      </c>
      <c r="C68" s="64" t="s">
        <v>32</v>
      </c>
      <c r="D68" s="65">
        <v>4</v>
      </c>
      <c r="E68" s="302"/>
      <c r="F68" s="66">
        <v>1</v>
      </c>
      <c r="G68" s="307">
        <v>4</v>
      </c>
      <c r="H68" s="306">
        <v>2.1482277121374874E-3</v>
      </c>
      <c r="I68" s="328">
        <v>1862</v>
      </c>
    </row>
    <row r="69" spans="1:9" ht="15.75" customHeight="1" thickBot="1" x14ac:dyDescent="0.35">
      <c r="A69" s="62" t="s">
        <v>66</v>
      </c>
      <c r="B69" s="330" t="s">
        <v>33</v>
      </c>
      <c r="C69" s="331"/>
      <c r="D69" s="68">
        <f>SUM(D68)</f>
        <v>4</v>
      </c>
      <c r="E69" s="69"/>
      <c r="F69" s="156">
        <f>SUM(F68)</f>
        <v>1</v>
      </c>
      <c r="G69" s="70">
        <f>SUM(G68)</f>
        <v>4</v>
      </c>
      <c r="H69" s="71">
        <f>G69/I68</f>
        <v>2.1482277121374865E-3</v>
      </c>
      <c r="I69" s="329"/>
    </row>
    <row r="70" spans="1:9" ht="15.75" customHeight="1" thickBot="1" x14ac:dyDescent="0.35">
      <c r="A70" s="62" t="s">
        <v>67</v>
      </c>
      <c r="B70" s="72" t="s">
        <v>24</v>
      </c>
      <c r="C70" s="311" t="s">
        <v>32</v>
      </c>
      <c r="D70" s="310">
        <v>1</v>
      </c>
      <c r="E70" s="303"/>
      <c r="F70" s="75">
        <v>1</v>
      </c>
      <c r="G70" s="308">
        <v>1</v>
      </c>
      <c r="H70" s="309">
        <v>1.8181818181818184E-2</v>
      </c>
      <c r="I70" s="332">
        <v>55</v>
      </c>
    </row>
    <row r="71" spans="1:9" ht="15.75" customHeight="1" thickBot="1" x14ac:dyDescent="0.35">
      <c r="A71" s="62" t="s">
        <v>67</v>
      </c>
      <c r="B71" s="330" t="s">
        <v>33</v>
      </c>
      <c r="C71" s="331"/>
      <c r="D71" s="78">
        <f>SUM(D70)</f>
        <v>1</v>
      </c>
      <c r="E71" s="79"/>
      <c r="F71" s="132">
        <f>SUM(F70)</f>
        <v>1</v>
      </c>
      <c r="G71" s="60">
        <f>SUM(G70)</f>
        <v>1</v>
      </c>
      <c r="H71" s="80">
        <f>G71/I70</f>
        <v>1.8181818181818181E-2</v>
      </c>
      <c r="I71" s="329"/>
    </row>
    <row r="72" spans="1:9" ht="87" customHeight="1" x14ac:dyDescent="0.3">
      <c r="A72" s="317" t="s">
        <v>325</v>
      </c>
      <c r="B72" s="318"/>
      <c r="C72" s="318"/>
      <c r="D72" s="318"/>
      <c r="E72" s="318"/>
      <c r="F72" s="318"/>
      <c r="G72" s="318"/>
      <c r="H72" s="318"/>
      <c r="I72" s="318"/>
    </row>
    <row r="73" spans="1:9" x14ac:dyDescent="0.3">
      <c r="A73" s="81"/>
      <c r="B73" s="81"/>
      <c r="C73" s="81"/>
      <c r="D73" s="81"/>
      <c r="E73" s="81"/>
      <c r="F73" s="81"/>
      <c r="G73" s="82"/>
      <c r="H73" s="81"/>
      <c r="I73" s="316"/>
    </row>
    <row r="74" spans="1:9" ht="17.399999999999999" x14ac:dyDescent="0.3">
      <c r="A74" s="4" t="s">
        <v>68</v>
      </c>
    </row>
    <row r="75" spans="1:9" ht="18" thickBot="1" x14ac:dyDescent="0.35">
      <c r="A75" s="4" t="s">
        <v>69</v>
      </c>
    </row>
    <row r="76" spans="1:9" ht="15" thickBot="1" x14ac:dyDescent="0.35">
      <c r="A76" s="84"/>
    </row>
    <row r="77" spans="1:9" s="315" customFormat="1" ht="72.599999999999994" thickBot="1" x14ac:dyDescent="0.35">
      <c r="A77" s="314" t="s">
        <v>7</v>
      </c>
      <c r="B77" s="97" t="s">
        <v>8</v>
      </c>
      <c r="C77" s="97" t="s">
        <v>9</v>
      </c>
      <c r="D77" s="97" t="s">
        <v>10</v>
      </c>
      <c r="E77" s="97" t="s">
        <v>11</v>
      </c>
      <c r="F77" s="97" t="s">
        <v>12</v>
      </c>
      <c r="G77" s="85" t="s">
        <v>13</v>
      </c>
      <c r="H77" s="10" t="s">
        <v>14</v>
      </c>
      <c r="I77" s="11" t="s">
        <v>15</v>
      </c>
    </row>
    <row r="78" spans="1:9" x14ac:dyDescent="0.3">
      <c r="A78" s="18" t="s">
        <v>264</v>
      </c>
      <c r="B78" s="30" t="s">
        <v>22</v>
      </c>
      <c r="C78" s="30" t="s">
        <v>23</v>
      </c>
      <c r="D78" s="38">
        <v>4</v>
      </c>
      <c r="E78" s="39">
        <v>0.30769230769230771</v>
      </c>
      <c r="F78" s="39">
        <v>0.14285714285714285</v>
      </c>
      <c r="G78" s="86">
        <v>3</v>
      </c>
      <c r="H78" s="51">
        <v>0.27272727272727298</v>
      </c>
      <c r="I78" s="338">
        <v>28</v>
      </c>
    </row>
    <row r="79" spans="1:9" x14ac:dyDescent="0.3">
      <c r="A79" s="18"/>
      <c r="B79" s="30" t="s">
        <v>17</v>
      </c>
      <c r="C79" s="30" t="s">
        <v>18</v>
      </c>
      <c r="D79" s="38">
        <v>3</v>
      </c>
      <c r="E79" s="39">
        <v>0.5</v>
      </c>
      <c r="F79" s="39">
        <v>0.10714285714285714</v>
      </c>
      <c r="G79" s="86">
        <v>2</v>
      </c>
      <c r="H79" s="51">
        <v>0.18181818181818182</v>
      </c>
      <c r="I79" s="339"/>
    </row>
    <row r="80" spans="1:9" x14ac:dyDescent="0.3">
      <c r="A80" s="18"/>
      <c r="B80" s="30" t="s">
        <v>17</v>
      </c>
      <c r="C80" s="30" t="s">
        <v>21</v>
      </c>
      <c r="D80" s="38">
        <v>3</v>
      </c>
      <c r="E80" s="39">
        <v>0.5</v>
      </c>
      <c r="F80" s="39">
        <v>0.10714285714285714</v>
      </c>
      <c r="G80" s="86">
        <v>1</v>
      </c>
      <c r="H80" s="51">
        <v>9.0909090909090912E-2</v>
      </c>
      <c r="I80" s="339"/>
    </row>
    <row r="81" spans="1:9" x14ac:dyDescent="0.3">
      <c r="A81" s="18"/>
      <c r="B81" s="30" t="s">
        <v>22</v>
      </c>
      <c r="C81" s="30" t="s">
        <v>26</v>
      </c>
      <c r="D81" s="38">
        <v>3</v>
      </c>
      <c r="E81" s="39">
        <v>0.23076923076923078</v>
      </c>
      <c r="F81" s="39">
        <v>0.10714285714285714</v>
      </c>
      <c r="G81" s="86">
        <v>3</v>
      </c>
      <c r="H81" s="51">
        <v>0.27272727272727271</v>
      </c>
      <c r="I81" s="339"/>
    </row>
    <row r="82" spans="1:9" x14ac:dyDescent="0.3">
      <c r="A82" s="18"/>
      <c r="B82" s="30" t="s">
        <v>24</v>
      </c>
      <c r="C82" s="30" t="s">
        <v>70</v>
      </c>
      <c r="D82" s="38">
        <v>2</v>
      </c>
      <c r="E82" s="39">
        <v>1</v>
      </c>
      <c r="F82" s="39">
        <v>7.1428571428571425E-2</v>
      </c>
      <c r="G82" s="86">
        <v>2</v>
      </c>
      <c r="H82" s="51">
        <v>0.18181818181818182</v>
      </c>
      <c r="I82" s="339"/>
    </row>
    <row r="83" spans="1:9" x14ac:dyDescent="0.3">
      <c r="A83" s="18"/>
      <c r="B83" s="30" t="s">
        <v>22</v>
      </c>
      <c r="C83" s="30" t="s">
        <v>71</v>
      </c>
      <c r="D83" s="38">
        <v>2</v>
      </c>
      <c r="E83" s="39">
        <v>0.15384615384615385</v>
      </c>
      <c r="F83" s="39">
        <v>7.1428571428571425E-2</v>
      </c>
      <c r="G83" s="86">
        <v>1</v>
      </c>
      <c r="H83" s="51">
        <v>9.0909090909090912E-2</v>
      </c>
      <c r="I83" s="339"/>
    </row>
    <row r="84" spans="1:9" ht="15" thickBot="1" x14ac:dyDescent="0.35">
      <c r="A84" s="18"/>
      <c r="B84" s="33" t="s">
        <v>31</v>
      </c>
      <c r="C84" s="34" t="s">
        <v>32</v>
      </c>
      <c r="D84" s="41">
        <v>11</v>
      </c>
      <c r="E84" s="55"/>
      <c r="F84" s="39">
        <v>0.39285714285714285</v>
      </c>
      <c r="G84" s="87">
        <v>3</v>
      </c>
      <c r="H84" s="262">
        <v>0.27272727272727271</v>
      </c>
      <c r="I84" s="339"/>
    </row>
    <row r="85" spans="1:9" ht="15.75" customHeight="1" thickBot="1" x14ac:dyDescent="0.35">
      <c r="A85" s="22" t="s">
        <v>16</v>
      </c>
      <c r="B85" s="322" t="s">
        <v>33</v>
      </c>
      <c r="C85" s="323"/>
      <c r="D85" s="23">
        <f>SUM(D78:D84)</f>
        <v>28</v>
      </c>
      <c r="E85" s="24"/>
      <c r="F85" s="313">
        <v>1</v>
      </c>
      <c r="G85" s="312">
        <v>3</v>
      </c>
      <c r="H85" s="263">
        <f>G85/I78</f>
        <v>0.10714285714285714</v>
      </c>
      <c r="I85" s="325"/>
    </row>
    <row r="86" spans="1:9" ht="15" thickBot="1" x14ac:dyDescent="0.35">
      <c r="A86" s="37" t="s">
        <v>276</v>
      </c>
      <c r="B86" s="33" t="s">
        <v>31</v>
      </c>
      <c r="C86" s="61" t="s">
        <v>32</v>
      </c>
      <c r="D86" s="88">
        <v>1</v>
      </c>
      <c r="E86" s="33">
        <v>1</v>
      </c>
      <c r="F86" s="89">
        <v>1</v>
      </c>
      <c r="G86" s="193">
        <v>1</v>
      </c>
      <c r="H86" s="194">
        <v>3.5700000000000003E-2</v>
      </c>
      <c r="I86" s="324">
        <v>28</v>
      </c>
    </row>
    <row r="87" spans="1:9" ht="15.75" customHeight="1" thickBot="1" x14ac:dyDescent="0.35">
      <c r="A87" s="22" t="s">
        <v>276</v>
      </c>
      <c r="B87" s="322" t="s">
        <v>33</v>
      </c>
      <c r="C87" s="323"/>
      <c r="D87" s="23">
        <v>1</v>
      </c>
      <c r="E87" s="24"/>
      <c r="F87" s="313">
        <v>1</v>
      </c>
      <c r="G87" s="312">
        <v>1</v>
      </c>
      <c r="H87" s="267">
        <f>G86/I86</f>
        <v>3.5714285714285712E-2</v>
      </c>
      <c r="I87" s="325"/>
    </row>
    <row r="88" spans="1:9" ht="15.75" customHeight="1" thickBot="1" x14ac:dyDescent="0.35">
      <c r="A88" s="22" t="s">
        <v>60</v>
      </c>
      <c r="B88" s="322" t="s">
        <v>33</v>
      </c>
      <c r="C88" s="323"/>
      <c r="D88" s="168" t="s">
        <v>62</v>
      </c>
      <c r="E88" s="168" t="s">
        <v>62</v>
      </c>
      <c r="F88" s="168" t="s">
        <v>62</v>
      </c>
      <c r="G88" s="195" t="s">
        <v>62</v>
      </c>
      <c r="H88" s="195" t="s">
        <v>62</v>
      </c>
      <c r="I88" s="268" t="s">
        <v>62</v>
      </c>
    </row>
    <row r="89" spans="1:9" ht="15.75" customHeight="1" thickBot="1" x14ac:dyDescent="0.35">
      <c r="A89" s="22" t="s">
        <v>65</v>
      </c>
      <c r="B89" s="322" t="s">
        <v>33</v>
      </c>
      <c r="C89" s="323"/>
      <c r="D89" s="168" t="s">
        <v>62</v>
      </c>
      <c r="E89" s="168" t="s">
        <v>62</v>
      </c>
      <c r="F89" s="168" t="s">
        <v>62</v>
      </c>
      <c r="G89" s="168" t="s">
        <v>62</v>
      </c>
      <c r="H89" s="168" t="s">
        <v>62</v>
      </c>
      <c r="I89" s="268" t="s">
        <v>62</v>
      </c>
    </row>
    <row r="90" spans="1:9" ht="83.25" customHeight="1" x14ac:dyDescent="0.3">
      <c r="A90" s="317" t="s">
        <v>72</v>
      </c>
      <c r="B90" s="318"/>
      <c r="C90" s="318"/>
      <c r="D90" s="318"/>
      <c r="E90" s="318"/>
      <c r="F90" s="318"/>
      <c r="G90" s="318"/>
      <c r="H90" s="318"/>
      <c r="I90" s="318"/>
    </row>
    <row r="92" spans="1:9" ht="17.55" customHeight="1" x14ac:dyDescent="0.3">
      <c r="A92" s="4" t="s">
        <v>73</v>
      </c>
    </row>
    <row r="93" spans="1:9" ht="17.399999999999999" x14ac:dyDescent="0.3">
      <c r="A93" s="4" t="s">
        <v>74</v>
      </c>
    </row>
    <row r="94" spans="1:9" ht="15" thickBot="1" x14ac:dyDescent="0.35">
      <c r="A94" s="84"/>
    </row>
    <row r="95" spans="1:9" ht="72.599999999999994" thickBot="1" x14ac:dyDescent="0.35">
      <c r="A95" s="45" t="s">
        <v>7</v>
      </c>
      <c r="B95" s="47" t="s">
        <v>8</v>
      </c>
      <c r="C95" s="47" t="s">
        <v>9</v>
      </c>
      <c r="D95" s="47" t="s">
        <v>10</v>
      </c>
      <c r="E95" s="47" t="s">
        <v>11</v>
      </c>
      <c r="F95" s="47" t="s">
        <v>12</v>
      </c>
      <c r="G95" s="85" t="s">
        <v>13</v>
      </c>
      <c r="H95" s="10" t="s">
        <v>14</v>
      </c>
      <c r="I95" s="11" t="s">
        <v>15</v>
      </c>
    </row>
    <row r="96" spans="1:9" ht="15" thickBot="1" x14ac:dyDescent="0.35">
      <c r="A96" s="22" t="s">
        <v>16</v>
      </c>
      <c r="B96" s="322" t="s">
        <v>33</v>
      </c>
      <c r="C96" s="323"/>
      <c r="D96" s="168" t="s">
        <v>62</v>
      </c>
      <c r="E96" s="168" t="s">
        <v>62</v>
      </c>
      <c r="F96" s="168" t="s">
        <v>62</v>
      </c>
      <c r="G96" s="168" t="s">
        <v>62</v>
      </c>
      <c r="H96" s="168" t="s">
        <v>62</v>
      </c>
      <c r="I96" s="268" t="s">
        <v>62</v>
      </c>
    </row>
    <row r="97" spans="1:9" ht="15" thickBot="1" x14ac:dyDescent="0.35">
      <c r="A97" s="22" t="s">
        <v>34</v>
      </c>
      <c r="B97" s="326" t="s">
        <v>33</v>
      </c>
      <c r="C97" s="327"/>
      <c r="D97" s="168" t="s">
        <v>62</v>
      </c>
      <c r="E97" s="168" t="s">
        <v>62</v>
      </c>
      <c r="F97" s="168" t="s">
        <v>62</v>
      </c>
      <c r="G97" s="168" t="s">
        <v>62</v>
      </c>
      <c r="H97" s="168" t="s">
        <v>62</v>
      </c>
      <c r="I97" s="268" t="s">
        <v>62</v>
      </c>
    </row>
    <row r="98" spans="1:9" ht="15" thickBot="1" x14ac:dyDescent="0.35">
      <c r="A98" s="49" t="s">
        <v>41</v>
      </c>
      <c r="B98" s="162" t="s">
        <v>42</v>
      </c>
      <c r="C98" s="162" t="s">
        <v>43</v>
      </c>
      <c r="D98" s="93">
        <v>2</v>
      </c>
      <c r="E98" s="170">
        <v>1</v>
      </c>
      <c r="F98" s="110">
        <v>0.1538461538461538</v>
      </c>
      <c r="G98" s="93">
        <v>2</v>
      </c>
      <c r="H98" s="94">
        <v>0.05</v>
      </c>
      <c r="I98" s="319">
        <v>28</v>
      </c>
    </row>
    <row r="99" spans="1:9" ht="15" thickBot="1" x14ac:dyDescent="0.35">
      <c r="A99" s="37"/>
      <c r="B99" s="19" t="s">
        <v>31</v>
      </c>
      <c r="C99" s="196" t="s">
        <v>32</v>
      </c>
      <c r="D99" s="88">
        <v>11</v>
      </c>
      <c r="E99" s="33">
        <v>1</v>
      </c>
      <c r="F99" s="169">
        <v>0.84615384615384626</v>
      </c>
      <c r="G99" s="90">
        <v>8</v>
      </c>
      <c r="H99" s="95">
        <v>0.2</v>
      </c>
      <c r="I99" s="320"/>
    </row>
    <row r="100" spans="1:9" ht="15" thickBot="1" x14ac:dyDescent="0.35">
      <c r="A100" s="22" t="s">
        <v>41</v>
      </c>
      <c r="B100" s="322" t="s">
        <v>33</v>
      </c>
      <c r="C100" s="323"/>
      <c r="D100" s="23">
        <f>SUM(D98:D99)</f>
        <v>13</v>
      </c>
      <c r="E100" s="24"/>
      <c r="F100" s="44">
        <v>1</v>
      </c>
      <c r="G100" s="106">
        <v>9</v>
      </c>
      <c r="H100" s="107">
        <f>G100/I98</f>
        <v>0.32142857142857145</v>
      </c>
      <c r="I100" s="321"/>
    </row>
    <row r="101" spans="1:9" ht="83.25" customHeight="1" x14ac:dyDescent="0.3">
      <c r="A101" s="317" t="s">
        <v>72</v>
      </c>
      <c r="B101" s="318"/>
      <c r="C101" s="318"/>
      <c r="D101" s="318"/>
      <c r="E101" s="318"/>
      <c r="F101" s="318"/>
      <c r="G101" s="318"/>
      <c r="H101" s="318"/>
      <c r="I101" s="318"/>
    </row>
  </sheetData>
  <sheetProtection algorithmName="SHA-512" hashValue="wTregMuBpYMgs28jXryJUetuucNOz7/8vj6vdOkJRoXaE+YKHaq2KK+oer543q2YCsGMpK/57vcl3Sm/TI1xWQ==" saltValue="M7a3RrcLHgmjkNBo8Rn+TQ==" spinCount="100000" sheet="1" objects="1" scenarios="1"/>
  <mergeCells count="27">
    <mergeCell ref="A72:I72"/>
    <mergeCell ref="I78:I85"/>
    <mergeCell ref="B85:C85"/>
    <mergeCell ref="I12:I24"/>
    <mergeCell ref="B24:C24"/>
    <mergeCell ref="I25:I29"/>
    <mergeCell ref="B29:C29"/>
    <mergeCell ref="I30:I43"/>
    <mergeCell ref="B43:C43"/>
    <mergeCell ref="A44:I44"/>
    <mergeCell ref="B66:C66"/>
    <mergeCell ref="I68:I69"/>
    <mergeCell ref="B69:C69"/>
    <mergeCell ref="I70:I71"/>
    <mergeCell ref="B71:C71"/>
    <mergeCell ref="B67:C67"/>
    <mergeCell ref="I49:I66"/>
    <mergeCell ref="A101:I101"/>
    <mergeCell ref="I98:I100"/>
    <mergeCell ref="B100:C100"/>
    <mergeCell ref="I86:I87"/>
    <mergeCell ref="B87:C87"/>
    <mergeCell ref="B88:C88"/>
    <mergeCell ref="B89:C89"/>
    <mergeCell ref="A90:I90"/>
    <mergeCell ref="B96:C96"/>
    <mergeCell ref="B97:C97"/>
  </mergeCells>
  <pageMargins left="0.7" right="0.7" top="0.75" bottom="0.75" header="0.3" footer="0.3"/>
  <pageSetup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45B5-06DB-4934-BC04-49110891A76F}">
  <dimension ref="A1:I105"/>
  <sheetViews>
    <sheetView view="pageBreakPreview" zoomScale="65" zoomScaleNormal="100" zoomScaleSheetLayoutView="65" workbookViewId="0">
      <selection activeCell="G39" sqref="G39:G42"/>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75</v>
      </c>
    </row>
    <row r="3" spans="1:9" ht="17.399999999999999" x14ac:dyDescent="0.3">
      <c r="A3" s="5" t="s">
        <v>76</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96" t="s">
        <v>7</v>
      </c>
      <c r="B11" s="97" t="s">
        <v>8</v>
      </c>
      <c r="C11" s="97" t="s">
        <v>9</v>
      </c>
      <c r="D11" s="97" t="s">
        <v>10</v>
      </c>
      <c r="E11" s="97" t="s">
        <v>11</v>
      </c>
      <c r="F11" s="97" t="s">
        <v>12</v>
      </c>
      <c r="G11" s="85" t="s">
        <v>13</v>
      </c>
      <c r="H11" s="10" t="s">
        <v>14</v>
      </c>
      <c r="I11" s="11" t="s">
        <v>15</v>
      </c>
    </row>
    <row r="12" spans="1:9" x14ac:dyDescent="0.3">
      <c r="A12" s="18" t="s">
        <v>16</v>
      </c>
      <c r="B12" s="27" t="s">
        <v>17</v>
      </c>
      <c r="C12" s="27" t="s">
        <v>18</v>
      </c>
      <c r="D12" s="28">
        <v>57</v>
      </c>
      <c r="E12" s="21">
        <v>0.5</v>
      </c>
      <c r="F12" s="21">
        <v>0.12284482758620689</v>
      </c>
      <c r="G12" s="29">
        <v>45</v>
      </c>
      <c r="H12" s="17">
        <v>0.10180995475113122</v>
      </c>
      <c r="I12" s="328">
        <v>442</v>
      </c>
    </row>
    <row r="13" spans="1:9" x14ac:dyDescent="0.3">
      <c r="A13" s="18"/>
      <c r="B13" s="27" t="s">
        <v>19</v>
      </c>
      <c r="C13" s="27" t="s">
        <v>20</v>
      </c>
      <c r="D13" s="28">
        <v>25</v>
      </c>
      <c r="E13" s="21">
        <v>0.49019607843137253</v>
      </c>
      <c r="F13" s="21">
        <v>5.3879310344827583E-2</v>
      </c>
      <c r="G13" s="98">
        <v>18</v>
      </c>
      <c r="H13" s="17">
        <v>4.072398190045249E-2</v>
      </c>
      <c r="I13" s="333"/>
    </row>
    <row r="14" spans="1:9" x14ac:dyDescent="0.3">
      <c r="A14" s="18"/>
      <c r="B14" s="27" t="s">
        <v>17</v>
      </c>
      <c r="C14" s="27" t="s">
        <v>21</v>
      </c>
      <c r="D14" s="28">
        <v>24</v>
      </c>
      <c r="E14" s="21">
        <v>0.21052631578947367</v>
      </c>
      <c r="F14" s="21">
        <v>5.1724137931034482E-2</v>
      </c>
      <c r="G14" s="98">
        <v>20</v>
      </c>
      <c r="H14" s="17">
        <v>4.5248868778280542E-2</v>
      </c>
      <c r="I14" s="333"/>
    </row>
    <row r="15" spans="1:9" x14ac:dyDescent="0.3">
      <c r="A15" s="18"/>
      <c r="B15" s="27" t="s">
        <v>22</v>
      </c>
      <c r="C15" s="27" t="s">
        <v>26</v>
      </c>
      <c r="D15" s="28">
        <v>22</v>
      </c>
      <c r="E15" s="21">
        <v>0.16666666666666666</v>
      </c>
      <c r="F15" s="21">
        <v>4.7413793103448273E-2</v>
      </c>
      <c r="G15" s="98">
        <v>18</v>
      </c>
      <c r="H15" s="17">
        <v>4.072398190045249E-2</v>
      </c>
      <c r="I15" s="333"/>
    </row>
    <row r="16" spans="1:9" x14ac:dyDescent="0.3">
      <c r="A16" s="18"/>
      <c r="B16" s="27" t="s">
        <v>22</v>
      </c>
      <c r="C16" s="27" t="s">
        <v>23</v>
      </c>
      <c r="D16" s="28">
        <v>19</v>
      </c>
      <c r="E16" s="21">
        <v>0.14393939393939395</v>
      </c>
      <c r="F16" s="21">
        <v>4.0948275862068964E-2</v>
      </c>
      <c r="G16" s="98">
        <v>17</v>
      </c>
      <c r="H16" s="17">
        <v>3.8461538461538464E-2</v>
      </c>
      <c r="I16" s="333"/>
    </row>
    <row r="17" spans="1:9" x14ac:dyDescent="0.3">
      <c r="A17" s="18"/>
      <c r="B17" s="27" t="s">
        <v>24</v>
      </c>
      <c r="C17" s="27" t="s">
        <v>25</v>
      </c>
      <c r="D17" s="28">
        <v>16</v>
      </c>
      <c r="E17" s="21">
        <v>0.47058823529411764</v>
      </c>
      <c r="F17" s="21">
        <v>3.4482758620689655E-2</v>
      </c>
      <c r="G17" s="98">
        <v>13</v>
      </c>
      <c r="H17" s="17">
        <v>2.9411764705882353E-2</v>
      </c>
      <c r="I17" s="333"/>
    </row>
    <row r="18" spans="1:9" x14ac:dyDescent="0.3">
      <c r="A18" s="18"/>
      <c r="B18" s="27" t="s">
        <v>17</v>
      </c>
      <c r="C18" s="27" t="s">
        <v>77</v>
      </c>
      <c r="D18" s="28">
        <v>15</v>
      </c>
      <c r="E18" s="21">
        <v>0.13157894736842105</v>
      </c>
      <c r="F18" s="21">
        <v>3.2327586206896554E-2</v>
      </c>
      <c r="G18" s="98">
        <v>12</v>
      </c>
      <c r="H18" s="17">
        <v>2.7149321266968326E-2</v>
      </c>
      <c r="I18" s="333"/>
    </row>
    <row r="19" spans="1:9" x14ac:dyDescent="0.3">
      <c r="A19" s="18"/>
      <c r="B19" s="27" t="s">
        <v>22</v>
      </c>
      <c r="C19" s="27" t="s">
        <v>30</v>
      </c>
      <c r="D19" s="28">
        <v>15</v>
      </c>
      <c r="E19" s="21">
        <v>0.11363636363636363</v>
      </c>
      <c r="F19" s="21">
        <v>3.2327586206896554E-2</v>
      </c>
      <c r="G19" s="98">
        <v>13</v>
      </c>
      <c r="H19" s="17">
        <v>2.9411764705882353E-2</v>
      </c>
      <c r="I19" s="333"/>
    </row>
    <row r="20" spans="1:9" x14ac:dyDescent="0.3">
      <c r="A20" s="18"/>
      <c r="B20" s="27" t="s">
        <v>17</v>
      </c>
      <c r="C20" s="27" t="s">
        <v>29</v>
      </c>
      <c r="D20" s="28">
        <v>14</v>
      </c>
      <c r="E20" s="21">
        <v>0.12280701754385964</v>
      </c>
      <c r="F20" s="21">
        <v>3.017241379310345E-2</v>
      </c>
      <c r="G20" s="98">
        <v>10</v>
      </c>
      <c r="H20" s="17">
        <v>2.2624434389140271E-2</v>
      </c>
      <c r="I20" s="333"/>
    </row>
    <row r="21" spans="1:9" x14ac:dyDescent="0.3">
      <c r="A21" s="18"/>
      <c r="B21" s="27" t="s">
        <v>22</v>
      </c>
      <c r="C21" s="27" t="s">
        <v>27</v>
      </c>
      <c r="D21" s="28">
        <v>5</v>
      </c>
      <c r="E21" s="21">
        <v>3.787878787878788E-2</v>
      </c>
      <c r="F21" s="21">
        <v>1.0775862068965518E-2</v>
      </c>
      <c r="G21" s="98">
        <v>4</v>
      </c>
      <c r="H21" s="17">
        <v>9.0497737556561094E-3</v>
      </c>
      <c r="I21" s="333"/>
    </row>
    <row r="22" spans="1:9" x14ac:dyDescent="0.3">
      <c r="A22" s="18"/>
      <c r="B22" s="27" t="s">
        <v>22</v>
      </c>
      <c r="C22" s="27" t="s">
        <v>135</v>
      </c>
      <c r="D22" s="28">
        <v>5</v>
      </c>
      <c r="E22" s="21">
        <v>3.787878787878788E-2</v>
      </c>
      <c r="F22" s="21">
        <v>1.0775862068965518E-2</v>
      </c>
      <c r="G22" s="98">
        <v>5</v>
      </c>
      <c r="H22" s="17">
        <v>1.1312217194570135E-2</v>
      </c>
      <c r="I22" s="333"/>
    </row>
    <row r="23" spans="1:9" x14ac:dyDescent="0.3">
      <c r="A23" s="18"/>
      <c r="B23" s="30" t="s">
        <v>19</v>
      </c>
      <c r="C23" s="27" t="s">
        <v>277</v>
      </c>
      <c r="D23" s="31">
        <v>5</v>
      </c>
      <c r="E23" s="21">
        <v>9.8039215686274508E-2</v>
      </c>
      <c r="F23" s="21">
        <v>1.0775862068965518E-2</v>
      </c>
      <c r="G23" s="32">
        <v>5</v>
      </c>
      <c r="H23" s="17">
        <v>1.1312217194570135E-2</v>
      </c>
      <c r="I23" s="333"/>
    </row>
    <row r="24" spans="1:9" ht="15" thickBot="1" x14ac:dyDescent="0.35">
      <c r="A24" s="18"/>
      <c r="B24" s="33" t="s">
        <v>31</v>
      </c>
      <c r="C24" s="27" t="s">
        <v>32</v>
      </c>
      <c r="D24">
        <v>242</v>
      </c>
      <c r="E24" s="35"/>
      <c r="F24" s="21">
        <v>0.52155172413793105</v>
      </c>
      <c r="G24" s="99">
        <v>146</v>
      </c>
      <c r="H24" s="17">
        <v>0.33031674208144796</v>
      </c>
      <c r="I24" s="333"/>
    </row>
    <row r="25" spans="1:9" ht="15" thickBot="1" x14ac:dyDescent="0.35">
      <c r="A25" s="22" t="s">
        <v>16</v>
      </c>
      <c r="B25" s="322" t="s">
        <v>33</v>
      </c>
      <c r="C25" s="323"/>
      <c r="D25" s="23">
        <f>SUM(D12:D24)</f>
        <v>464</v>
      </c>
      <c r="E25" s="24"/>
      <c r="F25" s="44">
        <v>1</v>
      </c>
      <c r="G25" s="25">
        <v>232</v>
      </c>
      <c r="H25" s="26">
        <f>G25/I12</f>
        <v>0.52488687782805432</v>
      </c>
      <c r="I25" s="334"/>
    </row>
    <row r="26" spans="1:9" x14ac:dyDescent="0.3">
      <c r="A26" s="18" t="s">
        <v>34</v>
      </c>
      <c r="B26" s="27" t="s">
        <v>35</v>
      </c>
      <c r="C26" s="27" t="s">
        <v>36</v>
      </c>
      <c r="D26" s="28">
        <v>7</v>
      </c>
      <c r="E26" s="21">
        <v>0.7</v>
      </c>
      <c r="F26" s="21">
        <v>0.11666666666666667</v>
      </c>
      <c r="G26" s="29">
        <v>6</v>
      </c>
      <c r="H26" s="17">
        <v>8.5714285714285715E-2</v>
      </c>
      <c r="I26" s="328">
        <v>70</v>
      </c>
    </row>
    <row r="27" spans="1:9" x14ac:dyDescent="0.3">
      <c r="A27" s="18"/>
      <c r="B27" s="30" t="s">
        <v>19</v>
      </c>
      <c r="C27" s="30" t="s">
        <v>78</v>
      </c>
      <c r="D27" s="31">
        <v>4</v>
      </c>
      <c r="E27" s="21">
        <v>0.4</v>
      </c>
      <c r="F27" s="21">
        <v>6.6666666666666666E-2</v>
      </c>
      <c r="G27" s="32">
        <v>2</v>
      </c>
      <c r="H27" s="17">
        <v>2.8571428571428571E-2</v>
      </c>
      <c r="I27" s="333"/>
    </row>
    <row r="28" spans="1:9" x14ac:dyDescent="0.3">
      <c r="A28" s="18"/>
      <c r="B28" s="30" t="s">
        <v>37</v>
      </c>
      <c r="C28" s="30" t="s">
        <v>38</v>
      </c>
      <c r="D28" s="31">
        <v>3</v>
      </c>
      <c r="E28" s="21">
        <v>0.6</v>
      </c>
      <c r="F28" s="21">
        <v>0.05</v>
      </c>
      <c r="G28" s="32">
        <v>3</v>
      </c>
      <c r="H28" s="17">
        <v>4.2857142857142858E-2</v>
      </c>
      <c r="I28" s="333"/>
    </row>
    <row r="29" spans="1:9" x14ac:dyDescent="0.3">
      <c r="A29" s="18"/>
      <c r="B29" s="30" t="s">
        <v>19</v>
      </c>
      <c r="C29" s="30" t="s">
        <v>79</v>
      </c>
      <c r="D29" s="31">
        <v>3</v>
      </c>
      <c r="E29" s="21">
        <v>0.3</v>
      </c>
      <c r="F29" s="21">
        <v>0.05</v>
      </c>
      <c r="G29" s="32">
        <v>2</v>
      </c>
      <c r="H29" s="17">
        <v>2.8571428571428571E-2</v>
      </c>
      <c r="I29" s="333"/>
    </row>
    <row r="30" spans="1:9" x14ac:dyDescent="0.3">
      <c r="A30" s="18"/>
      <c r="B30" s="30" t="s">
        <v>39</v>
      </c>
      <c r="C30" s="30" t="s">
        <v>40</v>
      </c>
      <c r="D30" s="31">
        <v>3</v>
      </c>
      <c r="E30" s="21">
        <v>0.375</v>
      </c>
      <c r="F30" s="21">
        <v>0.05</v>
      </c>
      <c r="G30" s="32">
        <v>3</v>
      </c>
      <c r="H30" s="17">
        <v>4.2857142857142858E-2</v>
      </c>
      <c r="I30" s="333"/>
    </row>
    <row r="31" spans="1:9" x14ac:dyDescent="0.3">
      <c r="A31" s="18"/>
      <c r="B31" s="30" t="s">
        <v>37</v>
      </c>
      <c r="C31" s="30" t="s">
        <v>80</v>
      </c>
      <c r="D31" s="31">
        <v>2</v>
      </c>
      <c r="E31" s="21">
        <v>0.4</v>
      </c>
      <c r="F31" s="21">
        <v>3.3333333333333333E-2</v>
      </c>
      <c r="G31" s="32">
        <v>2</v>
      </c>
      <c r="H31" s="17">
        <v>2.8571428571428571E-2</v>
      </c>
      <c r="I31" s="333"/>
    </row>
    <row r="32" spans="1:9" x14ac:dyDescent="0.3">
      <c r="A32" s="18"/>
      <c r="B32" s="30" t="s">
        <v>35</v>
      </c>
      <c r="C32" s="30" t="s">
        <v>81</v>
      </c>
      <c r="D32" s="31">
        <v>2</v>
      </c>
      <c r="E32" s="21">
        <v>0.2</v>
      </c>
      <c r="F32" s="21">
        <v>3.3333333333333333E-2</v>
      </c>
      <c r="G32" s="32">
        <v>1</v>
      </c>
      <c r="H32" s="17">
        <v>1.4285714285714285E-2</v>
      </c>
      <c r="I32" s="333"/>
    </row>
    <row r="33" spans="1:9" x14ac:dyDescent="0.3">
      <c r="A33" s="18"/>
      <c r="B33" s="30" t="s">
        <v>19</v>
      </c>
      <c r="C33" s="30" t="s">
        <v>82</v>
      </c>
      <c r="D33" s="31">
        <v>2</v>
      </c>
      <c r="E33" s="21">
        <v>0.2</v>
      </c>
      <c r="F33" s="21">
        <v>3.3333333333333333E-2</v>
      </c>
      <c r="G33" s="32">
        <v>2</v>
      </c>
      <c r="H33" s="17">
        <v>2.8571428571428571E-2</v>
      </c>
      <c r="I33" s="333"/>
    </row>
    <row r="34" spans="1:9" x14ac:dyDescent="0.3">
      <c r="A34" s="18"/>
      <c r="B34" s="30" t="s">
        <v>83</v>
      </c>
      <c r="C34" s="30" t="s">
        <v>84</v>
      </c>
      <c r="D34" s="31">
        <v>2</v>
      </c>
      <c r="E34" s="21">
        <v>0.5</v>
      </c>
      <c r="F34" s="21">
        <v>3.3333333333333333E-2</v>
      </c>
      <c r="G34" s="32">
        <v>2</v>
      </c>
      <c r="H34" s="17">
        <v>2.8571428571428571E-2</v>
      </c>
      <c r="I34" s="333"/>
    </row>
    <row r="35" spans="1:9" x14ac:dyDescent="0.3">
      <c r="A35" s="18"/>
      <c r="B35" s="30" t="s">
        <v>39</v>
      </c>
      <c r="C35" s="30" t="s">
        <v>85</v>
      </c>
      <c r="D35" s="31">
        <v>2</v>
      </c>
      <c r="E35" s="21">
        <v>0.25</v>
      </c>
      <c r="F35" s="21">
        <v>3.3333333333333333E-2</v>
      </c>
      <c r="G35" s="32">
        <v>2</v>
      </c>
      <c r="H35" s="17">
        <v>2.8571428571428571E-2</v>
      </c>
      <c r="I35" s="333"/>
    </row>
    <row r="36" spans="1:9" x14ac:dyDescent="0.3">
      <c r="A36" s="18"/>
      <c r="B36" s="30" t="s">
        <v>39</v>
      </c>
      <c r="C36" s="30" t="s">
        <v>278</v>
      </c>
      <c r="D36" s="31">
        <v>2</v>
      </c>
      <c r="E36" s="21">
        <v>0.25</v>
      </c>
      <c r="F36" s="21">
        <v>3.3333333333333333E-2</v>
      </c>
      <c r="G36" s="32">
        <v>2</v>
      </c>
      <c r="H36" s="17">
        <v>2.8571428571428571E-2</v>
      </c>
      <c r="I36" s="333"/>
    </row>
    <row r="37" spans="1:9" ht="15" thickBot="1" x14ac:dyDescent="0.35">
      <c r="A37" s="18"/>
      <c r="B37" s="33" t="s">
        <v>31</v>
      </c>
      <c r="C37" s="34" t="s">
        <v>32</v>
      </c>
      <c r="D37">
        <v>28</v>
      </c>
      <c r="E37" s="35"/>
      <c r="F37" s="21">
        <v>0.46666666666666667</v>
      </c>
      <c r="G37" s="32">
        <v>17</v>
      </c>
      <c r="H37" s="17">
        <v>0.24285714285714285</v>
      </c>
      <c r="I37" s="333"/>
    </row>
    <row r="38" spans="1:9" ht="15" thickBot="1" x14ac:dyDescent="0.35">
      <c r="A38" s="22" t="s">
        <v>34</v>
      </c>
      <c r="B38" s="322" t="s">
        <v>33</v>
      </c>
      <c r="C38" s="323"/>
      <c r="D38" s="23">
        <f>SUM(D26:D37)</f>
        <v>60</v>
      </c>
      <c r="E38" s="24"/>
      <c r="F38" s="44">
        <v>1</v>
      </c>
      <c r="G38" s="25">
        <v>28</v>
      </c>
      <c r="H38" s="36">
        <f>G38/I26</f>
        <v>0.4</v>
      </c>
      <c r="I38" s="334"/>
    </row>
    <row r="39" spans="1:9" x14ac:dyDescent="0.3">
      <c r="A39" s="37" t="s">
        <v>41</v>
      </c>
      <c r="B39" s="30" t="s">
        <v>42</v>
      </c>
      <c r="C39" s="30" t="s">
        <v>43</v>
      </c>
      <c r="D39" s="38">
        <v>9</v>
      </c>
      <c r="E39" s="39">
        <v>0.5625</v>
      </c>
      <c r="F39" s="39">
        <v>0.17307692307692316</v>
      </c>
      <c r="G39" s="40">
        <v>9</v>
      </c>
      <c r="H39" s="39">
        <v>8.356545961002786E-3</v>
      </c>
      <c r="I39" s="328">
        <v>1077</v>
      </c>
    </row>
    <row r="40" spans="1:9" x14ac:dyDescent="0.3">
      <c r="A40" s="18"/>
      <c r="B40" s="30" t="s">
        <v>42</v>
      </c>
      <c r="C40" s="30" t="s">
        <v>86</v>
      </c>
      <c r="D40" s="38">
        <v>2</v>
      </c>
      <c r="E40" s="39">
        <v>0.125</v>
      </c>
      <c r="F40" s="39">
        <v>3.846153846153845E-2</v>
      </c>
      <c r="G40" s="40">
        <v>2</v>
      </c>
      <c r="H40" s="39">
        <v>1.8570102135561752E-3</v>
      </c>
      <c r="I40" s="333"/>
    </row>
    <row r="41" spans="1:9" x14ac:dyDescent="0.3">
      <c r="A41" s="18"/>
      <c r="B41" s="30" t="s">
        <v>37</v>
      </c>
      <c r="C41" s="30" t="s">
        <v>87</v>
      </c>
      <c r="D41" s="38">
        <v>2</v>
      </c>
      <c r="E41" s="39">
        <v>0.5</v>
      </c>
      <c r="F41" s="39">
        <v>3.846153846153845E-2</v>
      </c>
      <c r="G41" s="40">
        <v>2</v>
      </c>
      <c r="H41" s="39">
        <v>1.8570102135561752E-3</v>
      </c>
      <c r="I41" s="333"/>
    </row>
    <row r="42" spans="1:9" x14ac:dyDescent="0.3">
      <c r="A42" s="18"/>
      <c r="B42" s="30" t="s">
        <v>88</v>
      </c>
      <c r="C42" s="30" t="s">
        <v>89</v>
      </c>
      <c r="D42" s="38">
        <v>2</v>
      </c>
      <c r="E42" s="39">
        <v>0.5</v>
      </c>
      <c r="F42" s="39">
        <v>3.846153846153845E-2</v>
      </c>
      <c r="G42" s="40">
        <v>1</v>
      </c>
      <c r="H42" s="39">
        <v>9.2850510677808772E-4</v>
      </c>
      <c r="I42" s="333"/>
    </row>
    <row r="43" spans="1:9" ht="15" thickBot="1" x14ac:dyDescent="0.35">
      <c r="A43" s="18"/>
      <c r="B43" s="100"/>
      <c r="C43" s="101" t="s">
        <v>32</v>
      </c>
      <c r="D43" s="102">
        <v>37</v>
      </c>
      <c r="E43" s="103"/>
      <c r="F43" s="54">
        <v>0.71153846153846168</v>
      </c>
      <c r="G43" s="104">
        <v>34</v>
      </c>
      <c r="H43" s="54">
        <v>3.1569173630454965E-2</v>
      </c>
      <c r="I43" s="333"/>
    </row>
    <row r="44" spans="1:9" ht="15.75" customHeight="1" thickBot="1" x14ac:dyDescent="0.35">
      <c r="A44" s="22" t="s">
        <v>41</v>
      </c>
      <c r="B44" s="322" t="s">
        <v>33</v>
      </c>
      <c r="C44" s="323"/>
      <c r="D44" s="23">
        <f>SUM(D39:D43)</f>
        <v>52</v>
      </c>
      <c r="E44" s="24"/>
      <c r="F44" s="44">
        <v>1</v>
      </c>
      <c r="G44" s="43">
        <v>44</v>
      </c>
      <c r="H44" s="44">
        <f>G44/I39</f>
        <v>4.0854224698235839E-2</v>
      </c>
      <c r="I44" s="334"/>
    </row>
    <row r="45" spans="1:9" ht="83.25" customHeight="1" x14ac:dyDescent="0.3">
      <c r="A45" s="317" t="s">
        <v>57</v>
      </c>
      <c r="B45" s="318"/>
      <c r="C45" s="318"/>
      <c r="D45" s="318"/>
      <c r="E45" s="318"/>
      <c r="F45" s="318"/>
      <c r="G45" s="318"/>
      <c r="H45" s="318"/>
      <c r="I45" s="318"/>
    </row>
    <row r="46" spans="1:9" ht="17.399999999999999" x14ac:dyDescent="0.3">
      <c r="A46" s="4" t="s">
        <v>58</v>
      </c>
    </row>
    <row r="47" spans="1:9" ht="17.399999999999999" x14ac:dyDescent="0.3">
      <c r="A47" s="4" t="s">
        <v>59</v>
      </c>
    </row>
    <row r="48" spans="1:9" ht="18" thickBot="1" x14ac:dyDescent="0.35">
      <c r="A48" s="4"/>
    </row>
    <row r="49" spans="1:9" ht="72.599999999999994" thickBot="1" x14ac:dyDescent="0.35">
      <c r="A49" s="45" t="s">
        <v>7</v>
      </c>
      <c r="B49" s="47" t="s">
        <v>8</v>
      </c>
      <c r="C49" s="47" t="s">
        <v>9</v>
      </c>
      <c r="D49" s="47" t="s">
        <v>10</v>
      </c>
      <c r="E49" s="47" t="s">
        <v>11</v>
      </c>
      <c r="F49" s="47" t="s">
        <v>12</v>
      </c>
      <c r="G49" s="85" t="s">
        <v>13</v>
      </c>
      <c r="H49" s="10" t="s">
        <v>14</v>
      </c>
      <c r="I49" s="11" t="s">
        <v>15</v>
      </c>
    </row>
    <row r="50" spans="1:9" x14ac:dyDescent="0.3">
      <c r="A50" s="18" t="s">
        <v>60</v>
      </c>
      <c r="B50" s="61" t="s">
        <v>47</v>
      </c>
      <c r="C50" s="30" t="s">
        <v>61</v>
      </c>
      <c r="D50" s="38">
        <v>11</v>
      </c>
      <c r="E50" s="39">
        <v>0.30555555555555558</v>
      </c>
      <c r="F50" s="39">
        <v>6.9620253164556958E-2</v>
      </c>
      <c r="G50" s="38">
        <v>11</v>
      </c>
      <c r="H50" s="39">
        <v>2.7027027027027029E-2</v>
      </c>
      <c r="I50" s="328">
        <v>407</v>
      </c>
    </row>
    <row r="51" spans="1:9" x14ac:dyDescent="0.3">
      <c r="A51" s="18"/>
      <c r="B51" s="105" t="s">
        <v>47</v>
      </c>
      <c r="C51" s="53" t="s">
        <v>63</v>
      </c>
      <c r="D51" s="41">
        <v>8</v>
      </c>
      <c r="E51" s="39">
        <v>0.22222222222222221</v>
      </c>
      <c r="F51" s="39">
        <v>5.0632911392405063E-2</v>
      </c>
      <c r="G51" s="38">
        <v>8</v>
      </c>
      <c r="H51" s="39">
        <v>1.9656019656019656E-2</v>
      </c>
      <c r="I51" s="333"/>
    </row>
    <row r="52" spans="1:9" x14ac:dyDescent="0.3">
      <c r="A52" s="18"/>
      <c r="B52" s="105" t="s">
        <v>90</v>
      </c>
      <c r="C52" s="53" t="s">
        <v>91</v>
      </c>
      <c r="D52" s="41">
        <v>8</v>
      </c>
      <c r="E52" s="39">
        <v>0.72727272727272729</v>
      </c>
      <c r="F52" s="39">
        <v>5.0632911392405063E-2</v>
      </c>
      <c r="G52" s="38">
        <v>7</v>
      </c>
      <c r="H52" s="39">
        <v>1.7199017199017199E-2</v>
      </c>
      <c r="I52" s="333"/>
    </row>
    <row r="53" spans="1:9" x14ac:dyDescent="0.3">
      <c r="A53" s="18"/>
      <c r="B53" s="105" t="s">
        <v>92</v>
      </c>
      <c r="C53" s="53" t="s">
        <v>93</v>
      </c>
      <c r="D53" s="41">
        <v>5</v>
      </c>
      <c r="E53" s="39">
        <v>0.26315789473684209</v>
      </c>
      <c r="F53" s="39">
        <v>3.1645569620253167E-2</v>
      </c>
      <c r="G53" s="38">
        <v>5</v>
      </c>
      <c r="H53" s="39">
        <v>1.2285012285012284E-2</v>
      </c>
      <c r="I53" s="333"/>
    </row>
    <row r="54" spans="1:9" x14ac:dyDescent="0.3">
      <c r="A54" s="18"/>
      <c r="B54" s="105" t="s">
        <v>94</v>
      </c>
      <c r="C54" s="53" t="s">
        <v>95</v>
      </c>
      <c r="D54" s="41">
        <v>5</v>
      </c>
      <c r="E54" s="39">
        <v>0.625</v>
      </c>
      <c r="F54" s="39">
        <v>3.1645569620253167E-2</v>
      </c>
      <c r="G54" s="38">
        <v>5</v>
      </c>
      <c r="H54" s="39">
        <v>1.2285012285012284E-2</v>
      </c>
      <c r="I54" s="333"/>
    </row>
    <row r="55" spans="1:9" x14ac:dyDescent="0.3">
      <c r="A55" s="18"/>
      <c r="B55" s="105" t="s">
        <v>64</v>
      </c>
      <c r="C55" s="53" t="s">
        <v>96</v>
      </c>
      <c r="D55" s="41">
        <v>4</v>
      </c>
      <c r="E55" s="39">
        <v>0.21052631578947367</v>
      </c>
      <c r="F55" s="39">
        <v>2.5316455696202531E-2</v>
      </c>
      <c r="G55" s="38">
        <v>4</v>
      </c>
      <c r="H55" s="39">
        <v>9.8280098280098278E-3</v>
      </c>
      <c r="I55" s="333"/>
    </row>
    <row r="56" spans="1:9" x14ac:dyDescent="0.3">
      <c r="A56" s="18"/>
      <c r="B56" s="105" t="s">
        <v>97</v>
      </c>
      <c r="C56" s="53" t="s">
        <v>98</v>
      </c>
      <c r="D56" s="41">
        <v>3</v>
      </c>
      <c r="E56" s="39">
        <v>0.375</v>
      </c>
      <c r="F56" s="39">
        <v>1.8987341772151899E-2</v>
      </c>
      <c r="G56" s="38">
        <v>3</v>
      </c>
      <c r="H56" s="39">
        <v>7.3710073710073713E-3</v>
      </c>
      <c r="I56" s="333"/>
    </row>
    <row r="57" spans="1:9" x14ac:dyDescent="0.3">
      <c r="A57" s="18"/>
      <c r="B57" s="105" t="s">
        <v>64</v>
      </c>
      <c r="C57" s="53" t="s">
        <v>99</v>
      </c>
      <c r="D57" s="41">
        <v>3</v>
      </c>
      <c r="E57" s="39">
        <v>0.15789473684210525</v>
      </c>
      <c r="F57" s="39">
        <v>1.8987341772151899E-2</v>
      </c>
      <c r="G57" s="38">
        <v>3</v>
      </c>
      <c r="H57" s="39">
        <v>7.3710073710073713E-3</v>
      </c>
      <c r="I57" s="333"/>
    </row>
    <row r="58" spans="1:9" x14ac:dyDescent="0.3">
      <c r="A58" s="18"/>
      <c r="B58" s="105" t="s">
        <v>47</v>
      </c>
      <c r="C58" s="53" t="s">
        <v>100</v>
      </c>
      <c r="D58" s="41">
        <v>2</v>
      </c>
      <c r="E58" s="39">
        <v>5.5555555555555552E-2</v>
      </c>
      <c r="F58" s="39">
        <v>1.2658227848101266E-2</v>
      </c>
      <c r="G58" s="38">
        <v>2</v>
      </c>
      <c r="H58" s="39">
        <v>4.9140049140049139E-3</v>
      </c>
      <c r="I58" s="333"/>
    </row>
    <row r="59" spans="1:9" x14ac:dyDescent="0.3">
      <c r="A59" s="18"/>
      <c r="B59" s="105" t="s">
        <v>47</v>
      </c>
      <c r="C59" s="53" t="s">
        <v>101</v>
      </c>
      <c r="D59" s="41">
        <v>2</v>
      </c>
      <c r="E59" s="39">
        <v>5.5555555555555552E-2</v>
      </c>
      <c r="F59" s="39">
        <v>1.2658227848101266E-2</v>
      </c>
      <c r="G59" s="38">
        <v>2</v>
      </c>
      <c r="H59" s="39">
        <v>4.9140049140049139E-3</v>
      </c>
      <c r="I59" s="333"/>
    </row>
    <row r="60" spans="1:9" x14ac:dyDescent="0.3">
      <c r="A60" s="18"/>
      <c r="B60" s="105" t="s">
        <v>47</v>
      </c>
      <c r="C60" s="53" t="s">
        <v>107</v>
      </c>
      <c r="D60" s="41">
        <v>2</v>
      </c>
      <c r="E60" s="39">
        <v>5.5555555555555552E-2</v>
      </c>
      <c r="F60" s="39">
        <v>1.2658227848101266E-2</v>
      </c>
      <c r="G60" s="38">
        <v>2</v>
      </c>
      <c r="H60" s="39">
        <v>4.9140049140049139E-3</v>
      </c>
      <c r="I60" s="333"/>
    </row>
    <row r="61" spans="1:9" x14ac:dyDescent="0.3">
      <c r="A61" s="18"/>
      <c r="B61" s="105" t="s">
        <v>47</v>
      </c>
      <c r="C61" s="53" t="s">
        <v>109</v>
      </c>
      <c r="D61" s="41">
        <v>2</v>
      </c>
      <c r="E61" s="39">
        <v>5.5555555555555552E-2</v>
      </c>
      <c r="F61" s="39">
        <v>1.2658227848101266E-2</v>
      </c>
      <c r="G61" s="38">
        <v>2</v>
      </c>
      <c r="H61" s="39">
        <v>4.9140049140049139E-3</v>
      </c>
      <c r="I61" s="333"/>
    </row>
    <row r="62" spans="1:9" x14ac:dyDescent="0.3">
      <c r="A62" s="18"/>
      <c r="B62" s="105" t="s">
        <v>24</v>
      </c>
      <c r="C62" s="53" t="s">
        <v>269</v>
      </c>
      <c r="D62" s="41">
        <v>2</v>
      </c>
      <c r="E62" s="39">
        <v>1</v>
      </c>
      <c r="F62" s="39">
        <v>1.2658227848101266E-2</v>
      </c>
      <c r="G62" s="38">
        <v>2</v>
      </c>
      <c r="H62" s="39">
        <v>4.9140049140049139E-3</v>
      </c>
      <c r="I62" s="333"/>
    </row>
    <row r="63" spans="1:9" x14ac:dyDescent="0.3">
      <c r="A63" s="18"/>
      <c r="B63" s="105" t="s">
        <v>64</v>
      </c>
      <c r="C63" s="53" t="s">
        <v>110</v>
      </c>
      <c r="D63" s="41">
        <v>2</v>
      </c>
      <c r="E63" s="39">
        <v>0.10526315789473684</v>
      </c>
      <c r="F63" s="39">
        <v>1.2658227848101266E-2</v>
      </c>
      <c r="G63" s="38">
        <v>2</v>
      </c>
      <c r="H63" s="39">
        <v>4.9140049140049139E-3</v>
      </c>
      <c r="I63" s="333"/>
    </row>
    <row r="64" spans="1:9" x14ac:dyDescent="0.3">
      <c r="A64" s="18"/>
      <c r="B64" s="105" t="s">
        <v>52</v>
      </c>
      <c r="C64" s="53" t="s">
        <v>270</v>
      </c>
      <c r="D64" s="41">
        <v>2</v>
      </c>
      <c r="E64" s="39">
        <v>1</v>
      </c>
      <c r="F64" s="39">
        <v>1.2658227848101266E-2</v>
      </c>
      <c r="G64" s="38">
        <v>2</v>
      </c>
      <c r="H64" s="39">
        <v>4.9140049140049139E-3</v>
      </c>
      <c r="I64" s="333"/>
    </row>
    <row r="65" spans="1:9" x14ac:dyDescent="0.3">
      <c r="A65" s="18"/>
      <c r="B65" s="105" t="s">
        <v>127</v>
      </c>
      <c r="C65" s="53" t="s">
        <v>128</v>
      </c>
      <c r="D65" s="41">
        <v>2</v>
      </c>
      <c r="E65" s="39">
        <v>0.66666666666666663</v>
      </c>
      <c r="F65" s="39">
        <v>1.2658227848101266E-2</v>
      </c>
      <c r="G65" s="38">
        <v>2</v>
      </c>
      <c r="H65" s="39">
        <v>4.9140049140049139E-3</v>
      </c>
      <c r="I65" s="333"/>
    </row>
    <row r="66" spans="1:9" x14ac:dyDescent="0.3">
      <c r="A66" s="18"/>
      <c r="B66" s="105" t="s">
        <v>92</v>
      </c>
      <c r="C66" s="53" t="s">
        <v>271</v>
      </c>
      <c r="D66" s="41">
        <v>2</v>
      </c>
      <c r="E66" s="39">
        <v>0.10526315789473684</v>
      </c>
      <c r="F66" s="39">
        <v>1.2658227848101266E-2</v>
      </c>
      <c r="G66" s="38">
        <v>2</v>
      </c>
      <c r="H66" s="39">
        <v>4.9140049140049139E-3</v>
      </c>
      <c r="I66" s="333"/>
    </row>
    <row r="67" spans="1:9" x14ac:dyDescent="0.3">
      <c r="A67" s="18"/>
      <c r="B67" s="105" t="s">
        <v>92</v>
      </c>
      <c r="C67" s="53" t="s">
        <v>272</v>
      </c>
      <c r="D67" s="41">
        <v>2</v>
      </c>
      <c r="E67" s="39">
        <v>0.10526315789473684</v>
      </c>
      <c r="F67" s="39">
        <v>1.2658227848101266E-2</v>
      </c>
      <c r="G67" s="38">
        <v>2</v>
      </c>
      <c r="H67" s="39">
        <v>4.9140049140049139E-3</v>
      </c>
      <c r="I67" s="333"/>
    </row>
    <row r="68" spans="1:9" x14ac:dyDescent="0.3">
      <c r="A68" s="18"/>
      <c r="B68" s="105" t="s">
        <v>137</v>
      </c>
      <c r="C68" s="53" t="s">
        <v>138</v>
      </c>
      <c r="D68" s="41">
        <v>2</v>
      </c>
      <c r="E68" s="39">
        <v>1</v>
      </c>
      <c r="F68" s="39">
        <v>1.2658227848101266E-2</v>
      </c>
      <c r="G68" s="38">
        <v>2</v>
      </c>
      <c r="H68" s="39">
        <v>4.9140049140049139E-3</v>
      </c>
      <c r="I68" s="333"/>
    </row>
    <row r="69" spans="1:9" x14ac:dyDescent="0.3">
      <c r="A69" s="18"/>
      <c r="B69" s="105" t="s">
        <v>139</v>
      </c>
      <c r="C69" s="53" t="s">
        <v>273</v>
      </c>
      <c r="D69" s="41">
        <v>2</v>
      </c>
      <c r="E69" s="39">
        <v>1</v>
      </c>
      <c r="F69" s="39">
        <v>1.2658227848101266E-2</v>
      </c>
      <c r="G69" s="38">
        <v>2</v>
      </c>
      <c r="H69" s="39">
        <v>4.9140049140049139E-3</v>
      </c>
      <c r="I69" s="333"/>
    </row>
    <row r="70" spans="1:9" x14ac:dyDescent="0.3">
      <c r="A70" s="18"/>
      <c r="B70" s="105" t="s">
        <v>94</v>
      </c>
      <c r="C70" s="53" t="s">
        <v>274</v>
      </c>
      <c r="D70" s="41">
        <v>2</v>
      </c>
      <c r="E70" s="39">
        <v>0.25</v>
      </c>
      <c r="F70" s="39">
        <v>1.2658227848101266E-2</v>
      </c>
      <c r="G70" s="38">
        <v>2</v>
      </c>
      <c r="H70" s="39">
        <v>4.9140049140049139E-3</v>
      </c>
      <c r="I70" s="333"/>
    </row>
    <row r="71" spans="1:9" x14ac:dyDescent="0.3">
      <c r="A71" s="18"/>
      <c r="B71" s="105" t="s">
        <v>90</v>
      </c>
      <c r="C71" s="53" t="s">
        <v>275</v>
      </c>
      <c r="D71" s="41">
        <v>2</v>
      </c>
      <c r="E71" s="39">
        <v>0.18181818181818182</v>
      </c>
      <c r="F71" s="39">
        <v>1.2658227848101266E-2</v>
      </c>
      <c r="G71" s="38">
        <v>2</v>
      </c>
      <c r="H71" s="39">
        <v>4.9140049140049139E-3</v>
      </c>
      <c r="I71" s="333"/>
    </row>
    <row r="72" spans="1:9" ht="15" thickBot="1" x14ac:dyDescent="0.35">
      <c r="A72" s="18"/>
      <c r="B72" s="33" t="s">
        <v>31</v>
      </c>
      <c r="C72" s="34" t="s">
        <v>32</v>
      </c>
      <c r="D72" s="41">
        <v>83</v>
      </c>
      <c r="E72" s="55"/>
      <c r="F72" s="39">
        <v>0.52531645569620256</v>
      </c>
      <c r="G72" s="38">
        <v>66</v>
      </c>
      <c r="H72" s="39">
        <v>0.16216216216216217</v>
      </c>
      <c r="I72" s="333"/>
    </row>
    <row r="73" spans="1:9" ht="15.75" customHeight="1" thickBot="1" x14ac:dyDescent="0.35">
      <c r="A73" s="22" t="s">
        <v>60</v>
      </c>
      <c r="B73" s="322" t="s">
        <v>33</v>
      </c>
      <c r="C73" s="323"/>
      <c r="D73" s="58">
        <f>SUM(D50:D72)</f>
        <v>158</v>
      </c>
      <c r="E73" s="59"/>
      <c r="F73" s="44">
        <f>SUM(F50:F72)</f>
        <v>1.0000000000000002</v>
      </c>
      <c r="G73" s="106">
        <v>107</v>
      </c>
      <c r="H73" s="107">
        <f>G73/I50</f>
        <v>0.26289926289926291</v>
      </c>
      <c r="I73" s="334"/>
    </row>
    <row r="74" spans="1:9" ht="15.75" customHeight="1" thickBot="1" x14ac:dyDescent="0.35">
      <c r="A74" s="22" t="s">
        <v>65</v>
      </c>
      <c r="B74" s="322" t="s">
        <v>33</v>
      </c>
      <c r="C74" s="323"/>
      <c r="D74" s="168" t="s">
        <v>62</v>
      </c>
      <c r="E74" s="168" t="s">
        <v>62</v>
      </c>
      <c r="F74" s="168" t="s">
        <v>62</v>
      </c>
      <c r="G74" s="168" t="s">
        <v>62</v>
      </c>
      <c r="H74" s="168" t="s">
        <v>62</v>
      </c>
      <c r="I74" s="268" t="s">
        <v>62</v>
      </c>
    </row>
    <row r="75" spans="1:9" ht="15.75" customHeight="1" thickBot="1" x14ac:dyDescent="0.35">
      <c r="A75" s="62" t="s">
        <v>66</v>
      </c>
      <c r="B75" s="63" t="s">
        <v>62</v>
      </c>
      <c r="C75" s="64" t="s">
        <v>32</v>
      </c>
      <c r="D75" s="65">
        <v>3</v>
      </c>
      <c r="E75" s="66"/>
      <c r="F75" s="66">
        <v>1</v>
      </c>
      <c r="G75" s="67">
        <v>3</v>
      </c>
      <c r="H75" s="66">
        <v>1.5748031496062988E-3</v>
      </c>
      <c r="I75" s="328">
        <v>1905</v>
      </c>
    </row>
    <row r="76" spans="1:9" ht="15.75" customHeight="1" thickBot="1" x14ac:dyDescent="0.35">
      <c r="A76" s="62" t="s">
        <v>66</v>
      </c>
      <c r="B76" s="330" t="s">
        <v>33</v>
      </c>
      <c r="C76" s="331"/>
      <c r="D76" s="68">
        <f>SUM(D75)</f>
        <v>3</v>
      </c>
      <c r="E76" s="69"/>
      <c r="F76" s="156">
        <f>SUM(F75)</f>
        <v>1</v>
      </c>
      <c r="G76" s="70">
        <v>3</v>
      </c>
      <c r="H76" s="71">
        <f>G76/I75</f>
        <v>1.5748031496062992E-3</v>
      </c>
      <c r="I76" s="329"/>
    </row>
    <row r="77" spans="1:9" ht="15.75" customHeight="1" thickBot="1" x14ac:dyDescent="0.35">
      <c r="A77" s="62" t="s">
        <v>67</v>
      </c>
      <c r="B77" s="72" t="s">
        <v>24</v>
      </c>
      <c r="C77" s="73" t="s">
        <v>32</v>
      </c>
      <c r="D77" s="74">
        <v>1</v>
      </c>
      <c r="E77" s="75"/>
      <c r="F77" s="75">
        <v>1</v>
      </c>
      <c r="G77" s="76">
        <v>1</v>
      </c>
      <c r="H77" s="77">
        <v>1.8181818181818184E-2</v>
      </c>
      <c r="I77" s="332">
        <v>55</v>
      </c>
    </row>
    <row r="78" spans="1:9" ht="15.75" customHeight="1" thickBot="1" x14ac:dyDescent="0.35">
      <c r="A78" s="62" t="s">
        <v>67</v>
      </c>
      <c r="B78" s="330" t="s">
        <v>33</v>
      </c>
      <c r="C78" s="331"/>
      <c r="D78" s="78">
        <f>SUM(D77)</f>
        <v>1</v>
      </c>
      <c r="E78" s="79"/>
      <c r="F78" s="132">
        <f>SUM(F77)</f>
        <v>1</v>
      </c>
      <c r="G78" s="60">
        <f>SUM(G77)</f>
        <v>1</v>
      </c>
      <c r="H78" s="80">
        <f>G78/I77</f>
        <v>1.8181818181818181E-2</v>
      </c>
      <c r="I78" s="329"/>
    </row>
    <row r="79" spans="1:9" ht="80.25" customHeight="1" x14ac:dyDescent="0.3">
      <c r="A79" s="317" t="s">
        <v>57</v>
      </c>
      <c r="B79" s="318"/>
      <c r="C79" s="318"/>
      <c r="D79" s="318"/>
      <c r="E79" s="318"/>
      <c r="F79" s="318"/>
      <c r="G79" s="318"/>
      <c r="H79" s="318"/>
      <c r="I79" s="318"/>
    </row>
    <row r="80" spans="1:9" x14ac:dyDescent="0.3">
      <c r="A80" s="81"/>
      <c r="B80" s="81"/>
      <c r="C80" s="81"/>
      <c r="D80" s="81"/>
      <c r="E80" s="81"/>
      <c r="F80" s="81"/>
      <c r="G80" s="82"/>
      <c r="H80" s="81"/>
      <c r="I80" s="83"/>
    </row>
    <row r="81" spans="1:9" ht="17.399999999999999" x14ac:dyDescent="0.3">
      <c r="A81" s="4" t="s">
        <v>68</v>
      </c>
    </row>
    <row r="82" spans="1:9" ht="17.399999999999999" x14ac:dyDescent="0.3">
      <c r="A82" s="4" t="s">
        <v>69</v>
      </c>
    </row>
    <row r="83" spans="1:9" ht="15" thickBot="1" x14ac:dyDescent="0.35">
      <c r="A83" s="84"/>
    </row>
    <row r="84" spans="1:9" ht="72.599999999999994" thickBot="1" x14ac:dyDescent="0.35">
      <c r="A84" s="45" t="s">
        <v>7</v>
      </c>
      <c r="B84" s="47" t="s">
        <v>8</v>
      </c>
      <c r="C84" s="47" t="s">
        <v>9</v>
      </c>
      <c r="D84" s="47" t="s">
        <v>10</v>
      </c>
      <c r="E84" s="47" t="s">
        <v>11</v>
      </c>
      <c r="F84" s="47" t="s">
        <v>12</v>
      </c>
      <c r="G84" s="85" t="s">
        <v>13</v>
      </c>
      <c r="H84" s="10" t="s">
        <v>14</v>
      </c>
      <c r="I84" s="11" t="s">
        <v>15</v>
      </c>
    </row>
    <row r="85" spans="1:9" x14ac:dyDescent="0.3">
      <c r="A85" s="18" t="s">
        <v>264</v>
      </c>
      <c r="B85" s="30" t="s">
        <v>22</v>
      </c>
      <c r="C85" s="30" t="s">
        <v>23</v>
      </c>
      <c r="D85" s="38">
        <v>7</v>
      </c>
      <c r="E85" s="39">
        <v>0.7</v>
      </c>
      <c r="F85" s="39">
        <v>0.25</v>
      </c>
      <c r="G85" s="86">
        <v>2</v>
      </c>
      <c r="H85" s="51">
        <v>0.16666666666666663</v>
      </c>
      <c r="I85" s="338">
        <v>12</v>
      </c>
    </row>
    <row r="86" spans="1:9" x14ac:dyDescent="0.3">
      <c r="A86" s="18"/>
      <c r="B86" s="30" t="s">
        <v>17</v>
      </c>
      <c r="C86" s="30" t="s">
        <v>18</v>
      </c>
      <c r="D86" s="38">
        <v>5</v>
      </c>
      <c r="E86" s="39">
        <v>0.55555555555555558</v>
      </c>
      <c r="F86" s="39">
        <v>0.1785714285714286</v>
      </c>
      <c r="G86" s="86">
        <v>2</v>
      </c>
      <c r="H86" s="51">
        <v>0.16666666666666663</v>
      </c>
      <c r="I86" s="339"/>
    </row>
    <row r="87" spans="1:9" x14ac:dyDescent="0.3">
      <c r="A87" s="18"/>
      <c r="B87" s="30" t="s">
        <v>17</v>
      </c>
      <c r="C87" s="30" t="s">
        <v>102</v>
      </c>
      <c r="D87" s="38">
        <v>3</v>
      </c>
      <c r="E87" s="39">
        <v>0.33333333333333326</v>
      </c>
      <c r="F87" s="39">
        <v>0.10714285714285712</v>
      </c>
      <c r="G87" s="86">
        <v>1</v>
      </c>
      <c r="H87" s="51">
        <v>8.3333333333333315E-2</v>
      </c>
      <c r="I87" s="339"/>
    </row>
    <row r="88" spans="1:9" x14ac:dyDescent="0.3">
      <c r="A88" s="18"/>
      <c r="B88" s="30" t="s">
        <v>64</v>
      </c>
      <c r="C88" s="30" t="s">
        <v>103</v>
      </c>
      <c r="D88" s="38">
        <v>2</v>
      </c>
      <c r="E88" s="39">
        <v>1</v>
      </c>
      <c r="F88" s="39">
        <v>7.1428571428571411E-2</v>
      </c>
      <c r="G88" s="86">
        <v>1</v>
      </c>
      <c r="H88" s="51">
        <v>8.3333333333333315E-2</v>
      </c>
      <c r="I88" s="339"/>
    </row>
    <row r="89" spans="1:9" ht="15" thickBot="1" x14ac:dyDescent="0.35">
      <c r="A89" s="18"/>
      <c r="B89" s="33" t="s">
        <v>31</v>
      </c>
      <c r="C89" s="34" t="s">
        <v>32</v>
      </c>
      <c r="D89" s="41">
        <v>11</v>
      </c>
      <c r="E89" s="55"/>
      <c r="F89" s="54">
        <v>0.39285714285714279</v>
      </c>
      <c r="G89" s="87">
        <v>3</v>
      </c>
      <c r="H89" s="262">
        <v>0.25</v>
      </c>
      <c r="I89" s="339"/>
    </row>
    <row r="90" spans="1:9" ht="15.75" customHeight="1" thickBot="1" x14ac:dyDescent="0.35">
      <c r="A90" s="22" t="s">
        <v>264</v>
      </c>
      <c r="B90" s="322" t="s">
        <v>33</v>
      </c>
      <c r="C90" s="343"/>
      <c r="D90" s="273">
        <f>SUM(D85:D89)</f>
        <v>28</v>
      </c>
      <c r="E90" s="259"/>
      <c r="F90" s="251">
        <v>1</v>
      </c>
      <c r="G90" s="274">
        <v>3</v>
      </c>
      <c r="H90" s="260">
        <f>G90/I85</f>
        <v>0.25</v>
      </c>
      <c r="I90" s="325"/>
    </row>
    <row r="91" spans="1:9" ht="15.75" customHeight="1" thickBot="1" x14ac:dyDescent="0.35">
      <c r="A91" s="22" t="s">
        <v>276</v>
      </c>
      <c r="B91" s="322" t="s">
        <v>33</v>
      </c>
      <c r="C91" s="323"/>
      <c r="D91" s="167" t="s">
        <v>62</v>
      </c>
      <c r="E91" s="167" t="s">
        <v>62</v>
      </c>
      <c r="F91" s="167" t="s">
        <v>62</v>
      </c>
      <c r="G91" s="167" t="s">
        <v>62</v>
      </c>
      <c r="H91" s="167" t="s">
        <v>62</v>
      </c>
      <c r="I91" s="172" t="s">
        <v>62</v>
      </c>
    </row>
    <row r="92" spans="1:9" ht="15.75" customHeight="1" thickBot="1" x14ac:dyDescent="0.35">
      <c r="A92" s="22" t="s">
        <v>60</v>
      </c>
      <c r="B92" s="322" t="s">
        <v>33</v>
      </c>
      <c r="C92" s="323"/>
      <c r="D92" s="167" t="s">
        <v>62</v>
      </c>
      <c r="E92" s="167" t="s">
        <v>62</v>
      </c>
      <c r="F92" s="167" t="s">
        <v>62</v>
      </c>
      <c r="G92" s="167" t="s">
        <v>62</v>
      </c>
      <c r="H92" s="167" t="s">
        <v>62</v>
      </c>
      <c r="I92" s="172" t="s">
        <v>62</v>
      </c>
    </row>
    <row r="93" spans="1:9" ht="15.75" customHeight="1" thickBot="1" x14ac:dyDescent="0.35">
      <c r="A93" s="22" t="s">
        <v>65</v>
      </c>
      <c r="B93" s="322" t="s">
        <v>33</v>
      </c>
      <c r="C93" s="323"/>
      <c r="D93" s="167" t="s">
        <v>62</v>
      </c>
      <c r="E93" s="167" t="s">
        <v>62</v>
      </c>
      <c r="F93" s="167" t="s">
        <v>62</v>
      </c>
      <c r="G93" s="167" t="s">
        <v>62</v>
      </c>
      <c r="H93" s="167" t="s">
        <v>62</v>
      </c>
      <c r="I93" s="172" t="s">
        <v>62</v>
      </c>
    </row>
    <row r="94" spans="1:9" ht="83.25" customHeight="1" x14ac:dyDescent="0.3">
      <c r="A94" s="317" t="s">
        <v>72</v>
      </c>
      <c r="B94" s="318"/>
      <c r="C94" s="318"/>
      <c r="D94" s="318"/>
      <c r="E94" s="318"/>
      <c r="F94" s="318"/>
      <c r="G94" s="318"/>
      <c r="H94" s="318"/>
      <c r="I94" s="318"/>
    </row>
    <row r="96" spans="1:9" ht="19.2" customHeight="1" thickBot="1" x14ac:dyDescent="0.35">
      <c r="A96" s="4" t="s">
        <v>73</v>
      </c>
    </row>
    <row r="97" spans="1:9" ht="17.399999999999999" x14ac:dyDescent="0.3">
      <c r="A97" s="4" t="s">
        <v>74</v>
      </c>
    </row>
    <row r="98" spans="1:9" ht="15" thickBot="1" x14ac:dyDescent="0.35">
      <c r="A98" s="84"/>
    </row>
    <row r="99" spans="1:9" ht="72.599999999999994" thickBot="1" x14ac:dyDescent="0.35">
      <c r="A99" s="117" t="s">
        <v>7</v>
      </c>
      <c r="B99" s="46" t="s">
        <v>8</v>
      </c>
      <c r="C99" s="46" t="s">
        <v>9</v>
      </c>
      <c r="D99" s="46" t="s">
        <v>10</v>
      </c>
      <c r="E99" s="46" t="s">
        <v>11</v>
      </c>
      <c r="F99" s="46" t="s">
        <v>12</v>
      </c>
      <c r="G99" s="9" t="s">
        <v>13</v>
      </c>
      <c r="H99" s="48" t="s">
        <v>14</v>
      </c>
      <c r="I99" s="11" t="s">
        <v>15</v>
      </c>
    </row>
    <row r="100" spans="1:9" ht="15" thickBot="1" x14ac:dyDescent="0.35">
      <c r="A100" s="258" t="s">
        <v>16</v>
      </c>
      <c r="B100" s="341" t="s">
        <v>33</v>
      </c>
      <c r="C100" s="342"/>
      <c r="D100" s="167" t="s">
        <v>62</v>
      </c>
      <c r="E100" s="167" t="s">
        <v>62</v>
      </c>
      <c r="F100" s="167" t="s">
        <v>62</v>
      </c>
      <c r="G100" s="167" t="s">
        <v>62</v>
      </c>
      <c r="H100" s="271" t="s">
        <v>62</v>
      </c>
      <c r="I100" s="272" t="s">
        <v>62</v>
      </c>
    </row>
    <row r="101" spans="1:9" ht="15" thickBot="1" x14ac:dyDescent="0.35">
      <c r="A101" s="229" t="s">
        <v>34</v>
      </c>
      <c r="B101" s="330" t="s">
        <v>33</v>
      </c>
      <c r="C101" s="331"/>
      <c r="D101" s="228" t="s">
        <v>62</v>
      </c>
      <c r="E101" s="228" t="s">
        <v>62</v>
      </c>
      <c r="F101" s="228" t="s">
        <v>62</v>
      </c>
      <c r="G101" s="228" t="s">
        <v>62</v>
      </c>
      <c r="H101" s="228" t="s">
        <v>62</v>
      </c>
      <c r="I101" s="172" t="s">
        <v>62</v>
      </c>
    </row>
    <row r="102" spans="1:9" ht="15" thickBot="1" x14ac:dyDescent="0.35">
      <c r="A102" s="18" t="s">
        <v>41</v>
      </c>
      <c r="B102" s="134" t="s">
        <v>42</v>
      </c>
      <c r="C102" s="200" t="s">
        <v>43</v>
      </c>
      <c r="D102" s="109">
        <v>2</v>
      </c>
      <c r="E102" s="270">
        <v>1</v>
      </c>
      <c r="F102" s="173">
        <v>0.66666666666666652</v>
      </c>
      <c r="G102" s="56">
        <v>2</v>
      </c>
      <c r="H102" s="94">
        <v>9.5238095238095274E-2</v>
      </c>
      <c r="I102" s="319">
        <v>21</v>
      </c>
    </row>
    <row r="103" spans="1:9" ht="15" thickBot="1" x14ac:dyDescent="0.35">
      <c r="A103" s="37"/>
      <c r="B103" s="33" t="s">
        <v>31</v>
      </c>
      <c r="C103" s="61" t="s">
        <v>32</v>
      </c>
      <c r="D103" s="88">
        <v>1</v>
      </c>
      <c r="E103" s="33"/>
      <c r="F103" s="198">
        <v>0.33333333333333326</v>
      </c>
      <c r="G103" s="174">
        <v>1</v>
      </c>
      <c r="H103" s="95">
        <v>4.7619047619047637E-2</v>
      </c>
      <c r="I103" s="320"/>
    </row>
    <row r="104" spans="1:9" ht="15" thickBot="1" x14ac:dyDescent="0.35">
      <c r="A104" s="22" t="s">
        <v>41</v>
      </c>
      <c r="B104" s="322" t="s">
        <v>33</v>
      </c>
      <c r="C104" s="323"/>
      <c r="D104" s="23">
        <f>SUM(D102:D103)</f>
        <v>3</v>
      </c>
      <c r="E104" s="197"/>
      <c r="F104" s="199">
        <v>1</v>
      </c>
      <c r="G104" s="269">
        <f>SUM(G102:G103)</f>
        <v>3</v>
      </c>
      <c r="H104" s="107">
        <f>G104/I102</f>
        <v>0.14285714285714285</v>
      </c>
      <c r="I104" s="321"/>
    </row>
    <row r="105" spans="1:9" ht="83.25" customHeight="1" x14ac:dyDescent="0.3">
      <c r="A105" s="317" t="s">
        <v>72</v>
      </c>
      <c r="B105" s="318"/>
      <c r="C105" s="318"/>
      <c r="D105" s="318"/>
      <c r="E105" s="318"/>
      <c r="F105" s="340"/>
      <c r="G105" s="318"/>
      <c r="H105" s="318"/>
      <c r="I105" s="318"/>
    </row>
  </sheetData>
  <sheetProtection algorithmName="SHA-512" hashValue="g3/5N9ElqGxCz1QYRig5dVZQFfgb26pQXGTmp4+bea/uVztXPhxhNA/2Lc0NQwlExLXbmEePRlg1AFfvJ5bTmg==" saltValue="WCTnk13IgCNHsBFTFCHkHw==" spinCount="100000" sheet="1" objects="1" scenarios="1"/>
  <mergeCells count="26">
    <mergeCell ref="I12:I25"/>
    <mergeCell ref="B25:C25"/>
    <mergeCell ref="I26:I38"/>
    <mergeCell ref="B38:C38"/>
    <mergeCell ref="I39:I44"/>
    <mergeCell ref="B44:C44"/>
    <mergeCell ref="I77:I78"/>
    <mergeCell ref="B78:C78"/>
    <mergeCell ref="A79:I79"/>
    <mergeCell ref="I85:I90"/>
    <mergeCell ref="B90:C90"/>
    <mergeCell ref="A45:I45"/>
    <mergeCell ref="I50:I73"/>
    <mergeCell ref="B73:C73"/>
    <mergeCell ref="B74:C74"/>
    <mergeCell ref="I75:I76"/>
    <mergeCell ref="B76:C76"/>
    <mergeCell ref="A105:I105"/>
    <mergeCell ref="I102:I104"/>
    <mergeCell ref="B104:C104"/>
    <mergeCell ref="B91:C91"/>
    <mergeCell ref="B92:C92"/>
    <mergeCell ref="B93:C93"/>
    <mergeCell ref="A94:I94"/>
    <mergeCell ref="B100:C100"/>
    <mergeCell ref="B101:C101"/>
  </mergeCells>
  <pageMargins left="0.7" right="0.7" top="0.75" bottom="0.75" header="0.3" footer="0.3"/>
  <pageSetup scale="6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463F-7D06-4D9C-BC29-2C77D5EF4446}">
  <dimension ref="A1:I91"/>
  <sheetViews>
    <sheetView view="pageBreakPreview" topLeftCell="A41" zoomScale="57" zoomScaleNormal="100" zoomScaleSheetLayoutView="57" workbookViewId="0">
      <selection activeCell="G56" sqref="G56"/>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104</v>
      </c>
    </row>
    <row r="3" spans="1:9" ht="17.399999999999999" x14ac:dyDescent="0.3">
      <c r="A3" s="5" t="s">
        <v>105</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96" t="s">
        <v>7</v>
      </c>
      <c r="B11" s="97" t="s">
        <v>8</v>
      </c>
      <c r="C11" s="97" t="s">
        <v>9</v>
      </c>
      <c r="D11" s="97" t="s">
        <v>10</v>
      </c>
      <c r="E11" s="97" t="s">
        <v>11</v>
      </c>
      <c r="F11" s="97" t="s">
        <v>12</v>
      </c>
      <c r="G11" s="85" t="s">
        <v>13</v>
      </c>
      <c r="H11" s="10" t="s">
        <v>14</v>
      </c>
      <c r="I11" s="11" t="s">
        <v>15</v>
      </c>
    </row>
    <row r="12" spans="1:9" x14ac:dyDescent="0.3">
      <c r="A12" s="18" t="s">
        <v>16</v>
      </c>
      <c r="B12" s="111" t="s">
        <v>17</v>
      </c>
      <c r="C12" s="13" t="s">
        <v>18</v>
      </c>
      <c r="D12" s="112">
        <v>51</v>
      </c>
      <c r="E12" s="21">
        <v>0.5</v>
      </c>
      <c r="F12" s="21">
        <v>0.12230215827338128</v>
      </c>
      <c r="G12" s="29">
        <v>43</v>
      </c>
      <c r="H12" s="17">
        <v>9.7285067873303196E-2</v>
      </c>
      <c r="I12" s="328">
        <v>442</v>
      </c>
    </row>
    <row r="13" spans="1:9" x14ac:dyDescent="0.3">
      <c r="A13" s="18"/>
      <c r="B13" s="111" t="s">
        <v>22</v>
      </c>
      <c r="C13" s="13" t="s">
        <v>23</v>
      </c>
      <c r="D13" s="112">
        <v>36</v>
      </c>
      <c r="E13" s="21">
        <v>0.22085889570552153</v>
      </c>
      <c r="F13" s="21">
        <v>8.6330935251798607E-2</v>
      </c>
      <c r="G13" s="98">
        <v>29</v>
      </c>
      <c r="H13" s="17">
        <v>6.5610859728506776E-2</v>
      </c>
      <c r="I13" s="333"/>
    </row>
    <row r="14" spans="1:9" x14ac:dyDescent="0.3">
      <c r="A14" s="18"/>
      <c r="B14" s="111" t="s">
        <v>17</v>
      </c>
      <c r="C14" s="13" t="s">
        <v>21</v>
      </c>
      <c r="D14" s="112">
        <v>31</v>
      </c>
      <c r="E14" s="21">
        <v>0.30392156862745101</v>
      </c>
      <c r="F14" s="21">
        <v>7.4340527577937618E-2</v>
      </c>
      <c r="G14" s="98">
        <v>21</v>
      </c>
      <c r="H14" s="17">
        <v>4.7511312217194575E-2</v>
      </c>
      <c r="I14" s="333"/>
    </row>
    <row r="15" spans="1:9" x14ac:dyDescent="0.3">
      <c r="A15" s="18"/>
      <c r="B15" s="111" t="s">
        <v>19</v>
      </c>
      <c r="C15" s="13" t="s">
        <v>20</v>
      </c>
      <c r="D15" s="112">
        <v>26</v>
      </c>
      <c r="E15" s="21">
        <v>0.65</v>
      </c>
      <c r="F15" s="21">
        <v>6.235011990407676E-2</v>
      </c>
      <c r="G15" s="98">
        <v>18</v>
      </c>
      <c r="H15" s="17">
        <v>4.0723981900452497E-2</v>
      </c>
      <c r="I15" s="333"/>
    </row>
    <row r="16" spans="1:9" x14ac:dyDescent="0.3">
      <c r="A16" s="18"/>
      <c r="B16" s="111" t="s">
        <v>22</v>
      </c>
      <c r="C16" s="13" t="s">
        <v>26</v>
      </c>
      <c r="D16" s="112">
        <v>16</v>
      </c>
      <c r="E16" s="21">
        <v>9.815950920245399E-2</v>
      </c>
      <c r="F16" s="21">
        <v>3.8369304556354906E-2</v>
      </c>
      <c r="G16" s="98">
        <v>15</v>
      </c>
      <c r="H16" s="17">
        <v>3.3936651583710398E-2</v>
      </c>
      <c r="I16" s="333"/>
    </row>
    <row r="17" spans="1:9" x14ac:dyDescent="0.3">
      <c r="A17" s="18"/>
      <c r="B17" s="111" t="s">
        <v>17</v>
      </c>
      <c r="C17" s="13" t="s">
        <v>77</v>
      </c>
      <c r="D17" s="112">
        <v>9</v>
      </c>
      <c r="E17" s="21">
        <v>8.8235294117647051E-2</v>
      </c>
      <c r="F17" s="21">
        <v>2.1582733812949652E-2</v>
      </c>
      <c r="G17" s="98">
        <v>8</v>
      </c>
      <c r="H17" s="17">
        <v>1.8099547511312222E-2</v>
      </c>
      <c r="I17" s="333"/>
    </row>
    <row r="18" spans="1:9" x14ac:dyDescent="0.3">
      <c r="A18" s="18"/>
      <c r="B18" s="111" t="s">
        <v>22</v>
      </c>
      <c r="C18" s="13" t="s">
        <v>30</v>
      </c>
      <c r="D18" s="112">
        <v>9</v>
      </c>
      <c r="E18" s="21">
        <v>5.5214723926380382E-2</v>
      </c>
      <c r="F18" s="21">
        <v>2.1582733812949652E-2</v>
      </c>
      <c r="G18" s="98">
        <v>9</v>
      </c>
      <c r="H18" s="17">
        <v>2.0361990950226248E-2</v>
      </c>
      <c r="I18" s="333"/>
    </row>
    <row r="19" spans="1:9" x14ac:dyDescent="0.3">
      <c r="A19" s="18"/>
      <c r="B19" s="111" t="s">
        <v>24</v>
      </c>
      <c r="C19" s="13" t="s">
        <v>25</v>
      </c>
      <c r="D19" s="112">
        <v>7</v>
      </c>
      <c r="E19" s="21">
        <v>0.46666666666666679</v>
      </c>
      <c r="F19" s="21">
        <v>1.6786570743405275E-2</v>
      </c>
      <c r="G19" s="98">
        <v>7</v>
      </c>
      <c r="H19" s="17">
        <v>1.5837104072398189E-2</v>
      </c>
      <c r="I19" s="333"/>
    </row>
    <row r="20" spans="1:9" x14ac:dyDescent="0.3">
      <c r="A20" s="18"/>
      <c r="B20" s="111" t="s">
        <v>17</v>
      </c>
      <c r="C20" s="13" t="s">
        <v>29</v>
      </c>
      <c r="D20" s="112">
        <v>5</v>
      </c>
      <c r="E20" s="21">
        <v>4.9019607843137247E-2</v>
      </c>
      <c r="F20" s="21">
        <v>1.199040767386091E-2</v>
      </c>
      <c r="G20" s="98">
        <v>5</v>
      </c>
      <c r="H20" s="17">
        <v>1.1312217194570132E-2</v>
      </c>
      <c r="I20" s="333"/>
    </row>
    <row r="21" spans="1:9" x14ac:dyDescent="0.3">
      <c r="A21" s="18"/>
      <c r="B21" s="113" t="s">
        <v>22</v>
      </c>
      <c r="C21" s="13" t="s">
        <v>106</v>
      </c>
      <c r="D21" s="114">
        <v>5</v>
      </c>
      <c r="E21" s="21">
        <v>3.0674846625766871E-2</v>
      </c>
      <c r="F21" s="21">
        <v>1.199040767386091E-2</v>
      </c>
      <c r="G21" s="32">
        <v>5</v>
      </c>
      <c r="H21" s="17">
        <v>1.1312217194570132E-2</v>
      </c>
      <c r="I21" s="333"/>
    </row>
    <row r="22" spans="1:9" x14ac:dyDescent="0.3">
      <c r="A22" s="18"/>
      <c r="B22" s="113" t="s">
        <v>22</v>
      </c>
      <c r="C22" s="13" t="s">
        <v>294</v>
      </c>
      <c r="D22" s="114">
        <v>5</v>
      </c>
      <c r="E22" s="21">
        <v>3.0674846625766871E-2</v>
      </c>
      <c r="F22" s="21">
        <v>1.1990407673860911E-2</v>
      </c>
      <c r="G22" s="32">
        <v>66</v>
      </c>
      <c r="H22" s="17">
        <v>9.0497737556561094E-3</v>
      </c>
      <c r="I22" s="333"/>
    </row>
    <row r="23" spans="1:9" x14ac:dyDescent="0.3">
      <c r="A23" s="18"/>
      <c r="B23" s="113" t="s">
        <v>22</v>
      </c>
      <c r="C23" s="13" t="s">
        <v>28</v>
      </c>
      <c r="D23" s="114">
        <v>5</v>
      </c>
      <c r="E23" s="21">
        <v>3.0674846625766871E-2</v>
      </c>
      <c r="F23" s="21">
        <v>1.1990407673860911E-2</v>
      </c>
      <c r="G23" s="32">
        <v>66</v>
      </c>
      <c r="H23" s="17">
        <v>1.1312217194570135E-2</v>
      </c>
      <c r="I23" s="333"/>
    </row>
    <row r="24" spans="1:9" x14ac:dyDescent="0.3">
      <c r="A24" s="18"/>
      <c r="B24" s="113" t="s">
        <v>22</v>
      </c>
      <c r="C24" s="13" t="s">
        <v>135</v>
      </c>
      <c r="D24" s="114">
        <v>5</v>
      </c>
      <c r="E24" s="21">
        <v>3.0674846625766871E-2</v>
      </c>
      <c r="F24" s="21">
        <v>1.1990407673860911E-2</v>
      </c>
      <c r="G24" s="32">
        <v>66</v>
      </c>
      <c r="H24" s="17">
        <v>9.0497737556561094E-3</v>
      </c>
      <c r="I24" s="333"/>
    </row>
    <row r="25" spans="1:9" ht="15" thickBot="1" x14ac:dyDescent="0.35">
      <c r="A25" s="18"/>
      <c r="B25" s="202" t="s">
        <v>31</v>
      </c>
      <c r="C25" s="143" t="s">
        <v>32</v>
      </c>
      <c r="D25">
        <v>207</v>
      </c>
      <c r="E25" s="35"/>
      <c r="F25" s="21">
        <v>0.49640287769784175</v>
      </c>
      <c r="G25" s="99">
        <v>137</v>
      </c>
      <c r="H25" s="17">
        <v>0.30995475113122178</v>
      </c>
      <c r="I25" s="333"/>
    </row>
    <row r="26" spans="1:9" ht="15" thickBot="1" x14ac:dyDescent="0.35">
      <c r="A26" s="127" t="s">
        <v>16</v>
      </c>
      <c r="B26" s="355" t="s">
        <v>33</v>
      </c>
      <c r="C26" s="356"/>
      <c r="D26" s="201">
        <f>SUM(D12:D25)</f>
        <v>417</v>
      </c>
      <c r="E26" s="24"/>
      <c r="F26" s="44">
        <v>1</v>
      </c>
      <c r="G26" s="25">
        <v>221</v>
      </c>
      <c r="H26" s="26">
        <f>G26/I12</f>
        <v>0.5</v>
      </c>
      <c r="I26" s="334"/>
    </row>
    <row r="27" spans="1:9" x14ac:dyDescent="0.3">
      <c r="A27" s="18" t="s">
        <v>34</v>
      </c>
      <c r="B27" s="27" t="s">
        <v>35</v>
      </c>
      <c r="C27" s="27" t="s">
        <v>36</v>
      </c>
      <c r="D27" s="28">
        <v>7</v>
      </c>
      <c r="E27" s="21">
        <v>0.875</v>
      </c>
      <c r="F27" s="21">
        <v>0.20588235294117652</v>
      </c>
      <c r="G27" s="29">
        <v>4</v>
      </c>
      <c r="H27" s="17">
        <v>6.25E-2</v>
      </c>
      <c r="I27" s="328">
        <v>64</v>
      </c>
    </row>
    <row r="28" spans="1:9" x14ac:dyDescent="0.3">
      <c r="A28" s="18"/>
      <c r="B28" s="30" t="s">
        <v>37</v>
      </c>
      <c r="C28" s="30" t="s">
        <v>38</v>
      </c>
      <c r="D28" s="31">
        <v>3</v>
      </c>
      <c r="E28" s="21">
        <v>0.5</v>
      </c>
      <c r="F28" s="21">
        <v>8.8235294117647051E-2</v>
      </c>
      <c r="G28" s="32">
        <v>2</v>
      </c>
      <c r="H28" s="17">
        <v>3.125E-2</v>
      </c>
      <c r="I28" s="333"/>
    </row>
    <row r="29" spans="1:9" x14ac:dyDescent="0.3">
      <c r="A29" s="18"/>
      <c r="B29" s="30" t="s">
        <v>37</v>
      </c>
      <c r="C29" s="30" t="s">
        <v>80</v>
      </c>
      <c r="D29" s="31">
        <v>2</v>
      </c>
      <c r="E29" s="21">
        <v>0.33333333333333326</v>
      </c>
      <c r="F29" s="21">
        <v>5.8823529411764712E-2</v>
      </c>
      <c r="G29" s="32">
        <v>2</v>
      </c>
      <c r="H29" s="17">
        <v>3.125E-2</v>
      </c>
      <c r="I29" s="333"/>
    </row>
    <row r="30" spans="1:9" ht="15" thickBot="1" x14ac:dyDescent="0.35">
      <c r="A30" s="18"/>
      <c r="B30" s="33" t="s">
        <v>31</v>
      </c>
      <c r="C30" s="34" t="s">
        <v>32</v>
      </c>
      <c r="D30">
        <v>22</v>
      </c>
      <c r="E30" s="35"/>
      <c r="F30" s="21">
        <v>0.6470588235294118</v>
      </c>
      <c r="G30">
        <v>15</v>
      </c>
      <c r="H30" s="17">
        <v>0.234375</v>
      </c>
      <c r="I30" s="333"/>
    </row>
    <row r="31" spans="1:9" ht="15" thickBot="1" x14ac:dyDescent="0.35">
      <c r="A31" s="22" t="s">
        <v>34</v>
      </c>
      <c r="B31" s="322" t="s">
        <v>33</v>
      </c>
      <c r="C31" s="323"/>
      <c r="D31" s="23">
        <f>SUM(D27:D30)</f>
        <v>34</v>
      </c>
      <c r="E31" s="24"/>
      <c r="F31" s="44">
        <v>1</v>
      </c>
      <c r="G31" s="25">
        <v>19</v>
      </c>
      <c r="H31" s="36">
        <f>G31/I27</f>
        <v>0.296875</v>
      </c>
      <c r="I31" s="334"/>
    </row>
    <row r="32" spans="1:9" x14ac:dyDescent="0.3">
      <c r="A32" s="37" t="s">
        <v>41</v>
      </c>
      <c r="B32" s="30" t="s">
        <v>44</v>
      </c>
      <c r="C32" s="30" t="s">
        <v>45</v>
      </c>
      <c r="D32" s="38">
        <v>6</v>
      </c>
      <c r="E32" s="39">
        <v>0.375</v>
      </c>
      <c r="F32" s="39">
        <v>8.3333333333333315E-2</v>
      </c>
      <c r="G32" s="40">
        <v>6</v>
      </c>
      <c r="H32" s="39">
        <v>5.4644808743169408E-3</v>
      </c>
      <c r="I32" s="328">
        <v>1098</v>
      </c>
    </row>
    <row r="33" spans="1:9" x14ac:dyDescent="0.3">
      <c r="A33" s="18"/>
      <c r="B33" s="30" t="s">
        <v>47</v>
      </c>
      <c r="C33" s="30" t="s">
        <v>107</v>
      </c>
      <c r="D33" s="38">
        <v>2</v>
      </c>
      <c r="E33" s="39">
        <v>0.33333333333333326</v>
      </c>
      <c r="F33" s="39">
        <v>2.777777777777778E-2</v>
      </c>
      <c r="G33" s="40">
        <v>1</v>
      </c>
      <c r="H33" s="39">
        <v>9.1074681238615643E-4</v>
      </c>
      <c r="I33" s="333"/>
    </row>
    <row r="34" spans="1:9" x14ac:dyDescent="0.3">
      <c r="A34" s="18"/>
      <c r="B34" s="30" t="s">
        <v>37</v>
      </c>
      <c r="C34" s="30" t="s">
        <v>87</v>
      </c>
      <c r="D34" s="38">
        <v>2</v>
      </c>
      <c r="E34" s="39">
        <v>0.22222222222222224</v>
      </c>
      <c r="F34" s="39">
        <v>2.777777777777778E-2</v>
      </c>
      <c r="G34" s="40">
        <v>2</v>
      </c>
      <c r="H34" s="39">
        <v>1.8214936247723129E-3</v>
      </c>
      <c r="I34" s="333"/>
    </row>
    <row r="35" spans="1:9" x14ac:dyDescent="0.3">
      <c r="A35" s="18"/>
      <c r="B35" s="30" t="s">
        <v>37</v>
      </c>
      <c r="C35" s="115" t="s">
        <v>56</v>
      </c>
      <c r="D35" s="41">
        <v>2</v>
      </c>
      <c r="E35" s="39">
        <v>0.22222222222222224</v>
      </c>
      <c r="F35" s="54">
        <v>2.777777777777778E-2</v>
      </c>
      <c r="G35" s="42">
        <v>2</v>
      </c>
      <c r="H35" s="54">
        <v>1.8214936247723129E-3</v>
      </c>
      <c r="I35" s="333"/>
    </row>
    <row r="36" spans="1:9" x14ac:dyDescent="0.3">
      <c r="A36" s="18"/>
      <c r="B36" s="116" t="s">
        <v>37</v>
      </c>
      <c r="C36" s="12" t="s">
        <v>108</v>
      </c>
      <c r="D36" s="16">
        <v>2</v>
      </c>
      <c r="E36" s="188">
        <v>0.22222222222222224</v>
      </c>
      <c r="F36" s="57">
        <v>2.777777777777778E-2</v>
      </c>
      <c r="G36" s="16">
        <v>2</v>
      </c>
      <c r="H36" s="57">
        <v>1.8214936247723129E-3</v>
      </c>
      <c r="I36" s="357"/>
    </row>
    <row r="37" spans="1:9" ht="15" thickBot="1" x14ac:dyDescent="0.35">
      <c r="A37" s="18"/>
      <c r="B37" s="100"/>
      <c r="C37" s="203" t="s">
        <v>32</v>
      </c>
      <c r="D37" s="108">
        <v>58</v>
      </c>
      <c r="E37" s="103"/>
      <c r="F37" s="54">
        <v>0.80555555555555547</v>
      </c>
      <c r="G37" s="104">
        <v>47</v>
      </c>
      <c r="H37" s="54">
        <v>4.2805100182149371E-2</v>
      </c>
      <c r="I37" s="333"/>
    </row>
    <row r="38" spans="1:9" ht="15.75" customHeight="1" thickBot="1" x14ac:dyDescent="0.35">
      <c r="A38" s="127" t="s">
        <v>41</v>
      </c>
      <c r="B38" s="355" t="s">
        <v>33</v>
      </c>
      <c r="C38" s="356"/>
      <c r="D38" s="201">
        <f>SUM(D32:D37)</f>
        <v>72</v>
      </c>
      <c r="E38" s="24"/>
      <c r="F38" s="44">
        <v>1</v>
      </c>
      <c r="G38" s="43">
        <v>55</v>
      </c>
      <c r="H38" s="44">
        <f>G38/I32</f>
        <v>5.0091074681238613E-2</v>
      </c>
      <c r="I38" s="334"/>
    </row>
    <row r="39" spans="1:9" ht="83.25" customHeight="1" x14ac:dyDescent="0.3">
      <c r="A39" s="317" t="s">
        <v>57</v>
      </c>
      <c r="B39" s="340"/>
      <c r="C39" s="340"/>
      <c r="D39" s="318"/>
      <c r="E39" s="318"/>
      <c r="F39" s="318"/>
      <c r="G39" s="318"/>
      <c r="H39" s="318"/>
      <c r="I39" s="318"/>
    </row>
    <row r="40" spans="1:9" ht="17.399999999999999" x14ac:dyDescent="0.3">
      <c r="A40" s="4" t="s">
        <v>58</v>
      </c>
    </row>
    <row r="41" spans="1:9" ht="17.399999999999999" x14ac:dyDescent="0.3">
      <c r="A41" s="4" t="s">
        <v>59</v>
      </c>
    </row>
    <row r="42" spans="1:9" ht="18" thickBot="1" x14ac:dyDescent="0.35">
      <c r="A42" s="4"/>
    </row>
    <row r="43" spans="1:9" ht="72.599999999999994" thickBot="1" x14ac:dyDescent="0.35">
      <c r="A43" s="276" t="s">
        <v>7</v>
      </c>
      <c r="B43" s="257" t="s">
        <v>8</v>
      </c>
      <c r="C43" s="257" t="s">
        <v>9</v>
      </c>
      <c r="D43" s="257" t="s">
        <v>10</v>
      </c>
      <c r="E43" s="257" t="s">
        <v>11</v>
      </c>
      <c r="F43" s="257" t="s">
        <v>12</v>
      </c>
      <c r="G43" s="254" t="s">
        <v>13</v>
      </c>
      <c r="H43" s="266" t="s">
        <v>14</v>
      </c>
      <c r="I43" s="265" t="s">
        <v>15</v>
      </c>
    </row>
    <row r="44" spans="1:9" x14ac:dyDescent="0.3">
      <c r="A44" s="162" t="s">
        <v>60</v>
      </c>
      <c r="B44" s="160" t="s">
        <v>90</v>
      </c>
      <c r="C44" s="162" t="s">
        <v>91</v>
      </c>
      <c r="D44" s="275">
        <v>9</v>
      </c>
      <c r="E44" s="39">
        <v>0.6428571428571429</v>
      </c>
      <c r="F44" s="51">
        <v>6.5217391304347824E-2</v>
      </c>
      <c r="G44" s="157">
        <v>9</v>
      </c>
      <c r="H44" s="118">
        <v>2.4456521739130436E-2</v>
      </c>
      <c r="I44" s="328">
        <v>368</v>
      </c>
    </row>
    <row r="45" spans="1:9" x14ac:dyDescent="0.3">
      <c r="A45" s="12"/>
      <c r="B45" s="50" t="s">
        <v>47</v>
      </c>
      <c r="C45" s="12" t="s">
        <v>61</v>
      </c>
      <c r="D45" s="119">
        <v>5</v>
      </c>
      <c r="E45" s="39">
        <v>0.21739130434782608</v>
      </c>
      <c r="F45" s="51">
        <v>3.6231884057971016E-2</v>
      </c>
      <c r="G45" s="52">
        <v>4</v>
      </c>
      <c r="H45" s="118">
        <v>1.0869565217391304E-2</v>
      </c>
      <c r="I45" s="333"/>
    </row>
    <row r="46" spans="1:9" x14ac:dyDescent="0.3">
      <c r="A46" s="12"/>
      <c r="B46" s="50" t="s">
        <v>47</v>
      </c>
      <c r="C46" s="12" t="s">
        <v>63</v>
      </c>
      <c r="D46" s="119">
        <v>5</v>
      </c>
      <c r="E46" s="39">
        <v>0.21739130434782608</v>
      </c>
      <c r="F46" s="51">
        <v>3.6231884057971016E-2</v>
      </c>
      <c r="G46" s="52">
        <v>5</v>
      </c>
      <c r="H46" s="118">
        <v>1.358695652173913E-2</v>
      </c>
      <c r="I46" s="333"/>
    </row>
    <row r="47" spans="1:9" x14ac:dyDescent="0.3">
      <c r="A47" s="12"/>
      <c r="B47" s="50" t="s">
        <v>47</v>
      </c>
      <c r="C47" s="12" t="s">
        <v>107</v>
      </c>
      <c r="D47" s="119">
        <v>4</v>
      </c>
      <c r="E47" s="39">
        <v>0.17391304347826086</v>
      </c>
      <c r="F47" s="51">
        <v>2.8985507246376812E-2</v>
      </c>
      <c r="G47" s="52">
        <v>4</v>
      </c>
      <c r="H47" s="118">
        <v>1.0869565217391304E-2</v>
      </c>
      <c r="I47" s="333"/>
    </row>
    <row r="48" spans="1:9" x14ac:dyDescent="0.3">
      <c r="A48" s="12"/>
      <c r="B48" s="50" t="s">
        <v>47</v>
      </c>
      <c r="C48" s="12" t="s">
        <v>109</v>
      </c>
      <c r="D48" s="119">
        <v>4</v>
      </c>
      <c r="E48" s="39">
        <v>0.17391304347826086</v>
      </c>
      <c r="F48" s="51">
        <v>2.8985507246376812E-2</v>
      </c>
      <c r="G48" s="52">
        <v>3</v>
      </c>
      <c r="H48" s="118">
        <v>8.152173913043478E-3</v>
      </c>
      <c r="I48" s="333"/>
    </row>
    <row r="49" spans="1:9" x14ac:dyDescent="0.3">
      <c r="A49" s="12"/>
      <c r="B49" s="50" t="s">
        <v>64</v>
      </c>
      <c r="C49" s="12" t="s">
        <v>110</v>
      </c>
      <c r="D49" s="119">
        <v>4</v>
      </c>
      <c r="E49" s="39">
        <v>0.25</v>
      </c>
      <c r="F49" s="51">
        <v>2.8985507246376812E-2</v>
      </c>
      <c r="G49" s="52">
        <v>4</v>
      </c>
      <c r="H49" s="118">
        <v>1.0869565217391304E-2</v>
      </c>
      <c r="I49" s="333"/>
    </row>
    <row r="50" spans="1:9" x14ac:dyDescent="0.3">
      <c r="A50" s="12"/>
      <c r="B50" s="50" t="s">
        <v>94</v>
      </c>
      <c r="C50" s="12" t="s">
        <v>111</v>
      </c>
      <c r="D50" s="119">
        <v>4</v>
      </c>
      <c r="E50" s="39">
        <v>0.5</v>
      </c>
      <c r="F50" s="51">
        <v>2.8985507246376812E-2</v>
      </c>
      <c r="G50" s="52">
        <v>3</v>
      </c>
      <c r="H50" s="118">
        <v>8.152173913043478E-3</v>
      </c>
      <c r="I50" s="333"/>
    </row>
    <row r="51" spans="1:9" x14ac:dyDescent="0.3">
      <c r="A51" s="12"/>
      <c r="B51" s="50" t="s">
        <v>112</v>
      </c>
      <c r="C51" s="12" t="s">
        <v>113</v>
      </c>
      <c r="D51" s="119">
        <v>4</v>
      </c>
      <c r="E51" s="39">
        <v>0.33333333333333331</v>
      </c>
      <c r="F51" s="51">
        <v>2.8985507246376812E-2</v>
      </c>
      <c r="G51" s="52">
        <v>4</v>
      </c>
      <c r="H51" s="118">
        <v>1.0869565217391304E-2</v>
      </c>
      <c r="I51" s="333"/>
    </row>
    <row r="52" spans="1:9" x14ac:dyDescent="0.3">
      <c r="A52" s="12"/>
      <c r="B52" s="50" t="s">
        <v>47</v>
      </c>
      <c r="C52" s="12" t="s">
        <v>114</v>
      </c>
      <c r="D52" s="119">
        <v>3</v>
      </c>
      <c r="E52" s="39">
        <v>0.13043478260869565</v>
      </c>
      <c r="F52" s="51">
        <v>2.1739130434782608E-2</v>
      </c>
      <c r="G52" s="52">
        <v>3</v>
      </c>
      <c r="H52" s="118">
        <v>8.152173913043478E-3</v>
      </c>
      <c r="I52" s="333"/>
    </row>
    <row r="53" spans="1:9" x14ac:dyDescent="0.3">
      <c r="A53" s="12"/>
      <c r="B53" s="50" t="s">
        <v>94</v>
      </c>
      <c r="C53" s="12" t="s">
        <v>95</v>
      </c>
      <c r="D53" s="119">
        <v>3</v>
      </c>
      <c r="E53" s="39">
        <v>0.375</v>
      </c>
      <c r="F53" s="51">
        <v>2.1739130434782608E-2</v>
      </c>
      <c r="G53" s="52">
        <v>3</v>
      </c>
      <c r="H53" s="118">
        <v>8.152173913043478E-3</v>
      </c>
      <c r="I53" s="333"/>
    </row>
    <row r="54" spans="1:9" x14ac:dyDescent="0.3">
      <c r="A54" s="12"/>
      <c r="B54" s="50" t="s">
        <v>112</v>
      </c>
      <c r="C54" s="12" t="s">
        <v>287</v>
      </c>
      <c r="D54" s="119">
        <v>3</v>
      </c>
      <c r="E54" s="39">
        <v>0.25</v>
      </c>
      <c r="F54" s="51">
        <v>2.1739130434782608E-2</v>
      </c>
      <c r="G54" s="52">
        <v>3</v>
      </c>
      <c r="H54" s="118">
        <v>8.152173913043478E-3</v>
      </c>
      <c r="I54" s="333"/>
    </row>
    <row r="55" spans="1:9" ht="15" thickBot="1" x14ac:dyDescent="0.35">
      <c r="A55" s="18"/>
      <c r="B55" s="19" t="s">
        <v>31</v>
      </c>
      <c r="C55" s="120" t="s">
        <v>32</v>
      </c>
      <c r="D55" s="41">
        <v>90</v>
      </c>
      <c r="E55" s="55"/>
      <c r="F55" s="39">
        <v>0.65217391304347827</v>
      </c>
      <c r="G55" s="87">
        <v>64</v>
      </c>
      <c r="H55" s="39">
        <v>0.17391304347826086</v>
      </c>
      <c r="I55" s="333"/>
    </row>
    <row r="56" spans="1:9" ht="15.75" customHeight="1" thickBot="1" x14ac:dyDescent="0.35">
      <c r="A56" s="22" t="s">
        <v>60</v>
      </c>
      <c r="B56" s="322" t="s">
        <v>33</v>
      </c>
      <c r="C56" s="323"/>
      <c r="D56" s="58">
        <f>SUM(D44:D55)</f>
        <v>138</v>
      </c>
      <c r="E56" s="59"/>
      <c r="F56" s="44">
        <f>SUM(F44:F55)</f>
        <v>1</v>
      </c>
      <c r="G56" s="106">
        <v>87</v>
      </c>
      <c r="H56" s="107">
        <f>G56/I44</f>
        <v>0.23641304347826086</v>
      </c>
      <c r="I56" s="334"/>
    </row>
    <row r="57" spans="1:9" ht="15" thickBot="1" x14ac:dyDescent="0.35">
      <c r="A57" s="37" t="s">
        <v>65</v>
      </c>
      <c r="B57" s="91" t="s">
        <v>62</v>
      </c>
      <c r="C57" s="30" t="s">
        <v>32</v>
      </c>
      <c r="D57" s="38">
        <v>1</v>
      </c>
      <c r="E57" s="55"/>
      <c r="F57" s="39">
        <v>1</v>
      </c>
      <c r="G57" s="40">
        <v>1</v>
      </c>
      <c r="H57" s="39">
        <v>6.25E-2</v>
      </c>
      <c r="I57" s="328">
        <v>16</v>
      </c>
    </row>
    <row r="58" spans="1:9" ht="15.75" customHeight="1" thickBot="1" x14ac:dyDescent="0.35">
      <c r="A58" s="22" t="s">
        <v>65</v>
      </c>
      <c r="B58" s="322" t="s">
        <v>33</v>
      </c>
      <c r="C58" s="323"/>
      <c r="D58" s="23">
        <f>SUM(D57:D57)</f>
        <v>1</v>
      </c>
      <c r="E58" s="24"/>
      <c r="F58" s="44">
        <v>1</v>
      </c>
      <c r="G58" s="43">
        <f>SUM(G57:G57)</f>
        <v>1</v>
      </c>
      <c r="H58" s="44">
        <f>G58/I57</f>
        <v>6.25E-2</v>
      </c>
      <c r="I58" s="334"/>
    </row>
    <row r="59" spans="1:9" ht="15.75" customHeight="1" thickBot="1" x14ac:dyDescent="0.35">
      <c r="A59" s="62" t="s">
        <v>66</v>
      </c>
      <c r="B59" s="63" t="s">
        <v>62</v>
      </c>
      <c r="C59" s="64" t="s">
        <v>32</v>
      </c>
      <c r="D59" s="65">
        <v>5</v>
      </c>
      <c r="E59" s="24"/>
      <c r="F59" s="66">
        <v>1</v>
      </c>
      <c r="G59" s="67">
        <v>3</v>
      </c>
      <c r="H59" s="66">
        <v>1.540041067761807E-3</v>
      </c>
      <c r="I59" s="328">
        <v>1948</v>
      </c>
    </row>
    <row r="60" spans="1:9" ht="15.75" customHeight="1" thickBot="1" x14ac:dyDescent="0.35">
      <c r="A60" s="62" t="s">
        <v>66</v>
      </c>
      <c r="B60" s="330" t="s">
        <v>33</v>
      </c>
      <c r="C60" s="331"/>
      <c r="D60" s="68">
        <f>SUM(D59)</f>
        <v>5</v>
      </c>
      <c r="E60" s="69"/>
      <c r="F60" s="156">
        <f>SUM(F59)</f>
        <v>1</v>
      </c>
      <c r="G60" s="70">
        <f>SUM(G59)</f>
        <v>3</v>
      </c>
      <c r="H60" s="71">
        <f>G60/I59</f>
        <v>1.540041067761807E-3</v>
      </c>
      <c r="I60" s="329"/>
    </row>
    <row r="61" spans="1:9" ht="15.75" customHeight="1" thickBot="1" x14ac:dyDescent="0.35">
      <c r="A61" s="62" t="s">
        <v>67</v>
      </c>
      <c r="B61" s="330" t="s">
        <v>33</v>
      </c>
      <c r="C61" s="331"/>
      <c r="D61" s="167" t="s">
        <v>62</v>
      </c>
      <c r="E61" s="167" t="s">
        <v>62</v>
      </c>
      <c r="F61" s="167" t="s">
        <v>62</v>
      </c>
      <c r="G61" s="167" t="s">
        <v>62</v>
      </c>
      <c r="H61" s="167" t="s">
        <v>62</v>
      </c>
      <c r="I61" s="172" t="s">
        <v>62</v>
      </c>
    </row>
    <row r="62" spans="1:9" ht="80.25" customHeight="1" x14ac:dyDescent="0.3">
      <c r="A62" s="317" t="s">
        <v>57</v>
      </c>
      <c r="B62" s="318"/>
      <c r="C62" s="318"/>
      <c r="D62" s="318"/>
      <c r="E62" s="318"/>
      <c r="F62" s="318"/>
      <c r="G62" s="318"/>
      <c r="H62" s="318"/>
      <c r="I62" s="318"/>
    </row>
    <row r="63" spans="1:9" x14ac:dyDescent="0.3">
      <c r="A63" s="81"/>
      <c r="B63" s="81"/>
      <c r="C63" s="81"/>
      <c r="D63" s="81"/>
      <c r="E63" s="81"/>
      <c r="F63" s="81"/>
      <c r="G63" s="82"/>
      <c r="H63" s="81"/>
      <c r="I63" s="83"/>
    </row>
    <row r="64" spans="1:9" ht="17.399999999999999" x14ac:dyDescent="0.3">
      <c r="A64" s="4" t="s">
        <v>68</v>
      </c>
    </row>
    <row r="65" spans="1:9" ht="17.399999999999999" x14ac:dyDescent="0.3">
      <c r="A65" s="4" t="s">
        <v>69</v>
      </c>
    </row>
    <row r="66" spans="1:9" ht="15" thickBot="1" x14ac:dyDescent="0.35">
      <c r="A66" s="84"/>
    </row>
    <row r="67" spans="1:9" ht="72.599999999999994" thickBot="1" x14ac:dyDescent="0.35">
      <c r="A67" s="45" t="s">
        <v>7</v>
      </c>
      <c r="B67" s="47" t="s">
        <v>8</v>
      </c>
      <c r="C67" s="47" t="s">
        <v>9</v>
      </c>
      <c r="D67" s="47" t="s">
        <v>10</v>
      </c>
      <c r="E67" s="47" t="s">
        <v>11</v>
      </c>
      <c r="F67" s="47" t="s">
        <v>12</v>
      </c>
      <c r="G67" s="85" t="s">
        <v>13</v>
      </c>
      <c r="H67" s="10" t="s">
        <v>14</v>
      </c>
      <c r="I67" s="11" t="s">
        <v>15</v>
      </c>
    </row>
    <row r="68" spans="1:9" x14ac:dyDescent="0.3">
      <c r="A68" s="18" t="s">
        <v>264</v>
      </c>
      <c r="B68" s="30" t="s">
        <v>22</v>
      </c>
      <c r="C68" s="30" t="s">
        <v>23</v>
      </c>
      <c r="D68" s="38">
        <v>4</v>
      </c>
      <c r="E68" s="39">
        <v>0.5</v>
      </c>
      <c r="F68" s="39">
        <v>0.21052631578947367</v>
      </c>
      <c r="G68" s="86">
        <v>2</v>
      </c>
      <c r="H68" s="39">
        <v>0.15384615384615385</v>
      </c>
      <c r="I68" s="328">
        <v>13</v>
      </c>
    </row>
    <row r="69" spans="1:9" x14ac:dyDescent="0.3">
      <c r="A69" s="18"/>
      <c r="B69" s="30" t="s">
        <v>24</v>
      </c>
      <c r="C69" s="30" t="s">
        <v>70</v>
      </c>
      <c r="D69" s="38">
        <v>3</v>
      </c>
      <c r="E69" s="39">
        <v>0.75</v>
      </c>
      <c r="F69" s="39">
        <v>0.15789473684210525</v>
      </c>
      <c r="G69" s="86">
        <v>2</v>
      </c>
      <c r="H69" s="39">
        <v>0.15384615384615385</v>
      </c>
      <c r="I69" s="333"/>
    </row>
    <row r="70" spans="1:9" x14ac:dyDescent="0.3">
      <c r="A70" s="18"/>
      <c r="B70" s="30" t="s">
        <v>17</v>
      </c>
      <c r="C70" s="30" t="s">
        <v>18</v>
      </c>
      <c r="D70" s="38">
        <v>2</v>
      </c>
      <c r="E70" s="39">
        <v>0.5</v>
      </c>
      <c r="F70" s="39">
        <v>0.10526315789473684</v>
      </c>
      <c r="G70" s="86">
        <v>1</v>
      </c>
      <c r="H70" s="39">
        <v>7.6923076923076927E-2</v>
      </c>
      <c r="I70" s="333"/>
    </row>
    <row r="71" spans="1:9" ht="15" thickBot="1" x14ac:dyDescent="0.35">
      <c r="A71" s="18"/>
      <c r="B71" s="33" t="s">
        <v>31</v>
      </c>
      <c r="C71" s="34" t="s">
        <v>32</v>
      </c>
      <c r="D71" s="41">
        <v>10</v>
      </c>
      <c r="E71" s="55"/>
      <c r="F71" s="39">
        <v>0.52631578947368418</v>
      </c>
      <c r="G71" s="87">
        <v>4</v>
      </c>
      <c r="H71" s="39">
        <v>0.30769230769230771</v>
      </c>
      <c r="I71" s="333"/>
    </row>
    <row r="72" spans="1:9" ht="15.75" customHeight="1" thickBot="1" x14ac:dyDescent="0.35">
      <c r="A72" s="22" t="s">
        <v>264</v>
      </c>
      <c r="B72" s="322" t="s">
        <v>33</v>
      </c>
      <c r="C72" s="323"/>
      <c r="D72" s="23">
        <f>SUM(D68:D71)</f>
        <v>19</v>
      </c>
      <c r="E72" s="24"/>
      <c r="F72" s="44">
        <v>1</v>
      </c>
      <c r="G72" s="176">
        <v>4</v>
      </c>
      <c r="H72" s="175">
        <f>G72/I68</f>
        <v>0.30769230769230771</v>
      </c>
      <c r="I72" s="334"/>
    </row>
    <row r="73" spans="1:9" ht="15" thickBot="1" x14ac:dyDescent="0.35">
      <c r="A73" s="37" t="s">
        <v>276</v>
      </c>
      <c r="B73" s="33" t="s">
        <v>31</v>
      </c>
      <c r="C73" s="61" t="s">
        <v>32</v>
      </c>
      <c r="D73" s="236">
        <v>1</v>
      </c>
      <c r="E73" s="237"/>
      <c r="F73" s="238">
        <v>1</v>
      </c>
      <c r="G73" s="239">
        <v>1</v>
      </c>
      <c r="H73" s="191">
        <v>2.777777777777778E-2</v>
      </c>
      <c r="I73" s="319">
        <v>36</v>
      </c>
    </row>
    <row r="74" spans="1:9" ht="15.75" customHeight="1" thickBot="1" x14ac:dyDescent="0.35">
      <c r="A74" s="37" t="s">
        <v>276</v>
      </c>
      <c r="B74" s="326" t="s">
        <v>33</v>
      </c>
      <c r="C74" s="327"/>
      <c r="D74" s="248">
        <f>SUM(D73)</f>
        <v>1</v>
      </c>
      <c r="E74" s="232"/>
      <c r="F74" s="233">
        <v>1</v>
      </c>
      <c r="G74" s="234">
        <v>1</v>
      </c>
      <c r="H74" s="235">
        <v>2.777777777777778E-2</v>
      </c>
      <c r="I74" s="334"/>
    </row>
    <row r="75" spans="1:9" ht="15.75" customHeight="1" thickBot="1" x14ac:dyDescent="0.35">
      <c r="A75" s="230" t="s">
        <v>60</v>
      </c>
      <c r="B75" s="349" t="s">
        <v>33</v>
      </c>
      <c r="C75" s="350"/>
      <c r="D75" s="228" t="s">
        <v>62</v>
      </c>
      <c r="E75" s="228" t="s">
        <v>62</v>
      </c>
      <c r="F75" s="228" t="s">
        <v>62</v>
      </c>
      <c r="G75" s="228" t="s">
        <v>62</v>
      </c>
      <c r="H75" s="228" t="s">
        <v>62</v>
      </c>
      <c r="I75" s="172" t="s">
        <v>62</v>
      </c>
    </row>
    <row r="76" spans="1:9" ht="15.75" customHeight="1" thickBot="1" x14ac:dyDescent="0.35">
      <c r="A76" s="231" t="s">
        <v>65</v>
      </c>
      <c r="B76" s="349" t="s">
        <v>33</v>
      </c>
      <c r="C76" s="350"/>
      <c r="D76" s="167" t="s">
        <v>62</v>
      </c>
      <c r="E76" s="167" t="s">
        <v>62</v>
      </c>
      <c r="F76" s="167" t="s">
        <v>62</v>
      </c>
      <c r="G76" s="167" t="s">
        <v>62</v>
      </c>
      <c r="H76" s="167" t="s">
        <v>62</v>
      </c>
      <c r="I76" s="172" t="s">
        <v>62</v>
      </c>
    </row>
    <row r="77" spans="1:9" ht="15.75" customHeight="1" thickBot="1" x14ac:dyDescent="0.35">
      <c r="A77" s="231" t="s">
        <v>66</v>
      </c>
      <c r="B77" s="341" t="s">
        <v>33</v>
      </c>
      <c r="C77" s="342"/>
      <c r="D77" s="167" t="s">
        <v>62</v>
      </c>
      <c r="E77" s="167" t="s">
        <v>62</v>
      </c>
      <c r="F77" s="167" t="s">
        <v>62</v>
      </c>
      <c r="G77" s="167" t="s">
        <v>62</v>
      </c>
      <c r="H77" s="167" t="s">
        <v>62</v>
      </c>
      <c r="I77" s="172" t="s">
        <v>62</v>
      </c>
    </row>
    <row r="78" spans="1:9" ht="15.75" customHeight="1" thickBot="1" x14ac:dyDescent="0.35">
      <c r="A78" s="231" t="s">
        <v>67</v>
      </c>
      <c r="B78" s="341" t="s">
        <v>33</v>
      </c>
      <c r="C78" s="342"/>
      <c r="D78" s="167" t="s">
        <v>62</v>
      </c>
      <c r="E78" s="167" t="s">
        <v>62</v>
      </c>
      <c r="F78" s="167" t="s">
        <v>62</v>
      </c>
      <c r="G78" s="167" t="s">
        <v>62</v>
      </c>
      <c r="H78" s="167" t="s">
        <v>62</v>
      </c>
      <c r="I78" s="172" t="s">
        <v>62</v>
      </c>
    </row>
    <row r="79" spans="1:9" ht="83.25" customHeight="1" x14ac:dyDescent="0.3">
      <c r="A79" s="351" t="s">
        <v>72</v>
      </c>
      <c r="B79" s="340"/>
      <c r="C79" s="340"/>
      <c r="D79" s="318"/>
      <c r="E79" s="318"/>
      <c r="F79" s="318"/>
      <c r="G79" s="318"/>
      <c r="H79" s="318"/>
      <c r="I79" s="318"/>
    </row>
    <row r="81" spans="1:9" ht="18" thickBot="1" x14ac:dyDescent="0.35">
      <c r="A81" s="4" t="s">
        <v>73</v>
      </c>
    </row>
    <row r="82" spans="1:9" ht="17.399999999999999" x14ac:dyDescent="0.3">
      <c r="A82" s="4" t="s">
        <v>74</v>
      </c>
    </row>
    <row r="83" spans="1:9" ht="15" thickBot="1" x14ac:dyDescent="0.35">
      <c r="A83" s="84"/>
    </row>
    <row r="84" spans="1:9" ht="72.599999999999994" thickBot="1" x14ac:dyDescent="0.35">
      <c r="A84" s="246" t="s">
        <v>7</v>
      </c>
      <c r="B84" s="161" t="s">
        <v>8</v>
      </c>
      <c r="C84" s="161" t="s">
        <v>9</v>
      </c>
      <c r="D84" s="46" t="s">
        <v>10</v>
      </c>
      <c r="E84" s="46" t="s">
        <v>11</v>
      </c>
      <c r="F84" s="46" t="s">
        <v>12</v>
      </c>
      <c r="G84" s="9" t="s">
        <v>13</v>
      </c>
      <c r="H84" s="9" t="s">
        <v>14</v>
      </c>
      <c r="I84" s="247" t="s">
        <v>15</v>
      </c>
    </row>
    <row r="85" spans="1:9" ht="15" thickBot="1" x14ac:dyDescent="0.35">
      <c r="A85" s="220" t="s">
        <v>16</v>
      </c>
      <c r="B85" s="348" t="s">
        <v>33</v>
      </c>
      <c r="C85" s="352"/>
      <c r="D85" s="167" t="s">
        <v>62</v>
      </c>
      <c r="E85" s="167" t="s">
        <v>62</v>
      </c>
      <c r="F85" s="167" t="s">
        <v>62</v>
      </c>
      <c r="G85" s="167" t="s">
        <v>62</v>
      </c>
      <c r="H85" s="167" t="s">
        <v>62</v>
      </c>
      <c r="I85" s="172" t="s">
        <v>62</v>
      </c>
    </row>
    <row r="86" spans="1:9" ht="15" thickBot="1" x14ac:dyDescent="0.35">
      <c r="A86" s="245" t="s">
        <v>34</v>
      </c>
      <c r="B86" s="353" t="s">
        <v>33</v>
      </c>
      <c r="C86" s="354"/>
      <c r="D86" s="167" t="s">
        <v>62</v>
      </c>
      <c r="E86" s="167" t="s">
        <v>62</v>
      </c>
      <c r="F86" s="167" t="s">
        <v>62</v>
      </c>
      <c r="G86" s="167" t="s">
        <v>62</v>
      </c>
      <c r="H86" s="167" t="s">
        <v>62</v>
      </c>
      <c r="I86" s="172" t="s">
        <v>62</v>
      </c>
    </row>
    <row r="87" spans="1:9" x14ac:dyDescent="0.3">
      <c r="A87" s="162" t="s">
        <v>41</v>
      </c>
      <c r="B87" s="162" t="s">
        <v>42</v>
      </c>
      <c r="C87" s="162" t="s">
        <v>43</v>
      </c>
      <c r="D87" s="123">
        <v>3</v>
      </c>
      <c r="E87" s="124">
        <v>1</v>
      </c>
      <c r="F87" s="125">
        <v>0.375</v>
      </c>
      <c r="G87" s="56">
        <v>2</v>
      </c>
      <c r="H87" s="126">
        <v>7.1428571428571411E-2</v>
      </c>
      <c r="I87" s="346">
        <v>28</v>
      </c>
    </row>
    <row r="88" spans="1:9" x14ac:dyDescent="0.3">
      <c r="A88" s="12"/>
      <c r="B88" s="12" t="s">
        <v>88</v>
      </c>
      <c r="C88" s="12" t="s">
        <v>89</v>
      </c>
      <c r="D88" s="123">
        <v>2</v>
      </c>
      <c r="E88" s="124">
        <v>0.66666666666666652</v>
      </c>
      <c r="F88" s="125">
        <v>0.25</v>
      </c>
      <c r="G88" s="56">
        <v>1</v>
      </c>
      <c r="H88" s="126">
        <v>3.5714285714285705E-2</v>
      </c>
      <c r="I88" s="346"/>
    </row>
    <row r="89" spans="1:9" ht="15" thickBot="1" x14ac:dyDescent="0.35">
      <c r="A89" s="204"/>
      <c r="B89" s="122" t="s">
        <v>31</v>
      </c>
      <c r="C89" s="240" t="s">
        <v>32</v>
      </c>
      <c r="D89" s="241">
        <v>3</v>
      </c>
      <c r="E89" s="242"/>
      <c r="F89" s="243">
        <v>0.375</v>
      </c>
      <c r="G89" s="205">
        <v>3</v>
      </c>
      <c r="H89" s="244">
        <v>0.10714285714285712</v>
      </c>
      <c r="I89" s="346"/>
    </row>
    <row r="90" spans="1:9" ht="15" thickBot="1" x14ac:dyDescent="0.35">
      <c r="A90" s="220" t="s">
        <v>41</v>
      </c>
      <c r="B90" s="347" t="s">
        <v>33</v>
      </c>
      <c r="C90" s="348"/>
      <c r="D90" s="210">
        <f>SUM(D87:D89)</f>
        <v>8</v>
      </c>
      <c r="E90" s="211"/>
      <c r="F90" s="213">
        <v>1</v>
      </c>
      <c r="G90" s="224">
        <f>SUM(G87:G89)</f>
        <v>6</v>
      </c>
      <c r="H90" s="216">
        <f>G90/I87</f>
        <v>0.21428571428571427</v>
      </c>
      <c r="I90" s="346"/>
    </row>
    <row r="91" spans="1:9" ht="83.25" customHeight="1" x14ac:dyDescent="0.3">
      <c r="A91" s="344" t="s">
        <v>72</v>
      </c>
      <c r="B91" s="345"/>
      <c r="C91" s="345"/>
      <c r="D91" s="345"/>
      <c r="E91" s="345"/>
      <c r="F91" s="345"/>
      <c r="G91" s="345"/>
      <c r="H91" s="345"/>
      <c r="I91" s="345"/>
    </row>
  </sheetData>
  <sheetProtection algorithmName="SHA-512" hashValue="ta58Z/+SvKwKiMk52W4w45GA3Ocp4O0F1JtUabAyle0MvyQUn+B2eKrEj9aagxU2kOhAHIk5bdLMwqxDhV5pTQ==" saltValue="d5cyBCb6CtZ1ej7OwoEJ4g==" spinCount="100000" sheet="1" objects="1" scenarios="1"/>
  <mergeCells count="29">
    <mergeCell ref="I12:I26"/>
    <mergeCell ref="B26:C26"/>
    <mergeCell ref="I27:I31"/>
    <mergeCell ref="B31:C31"/>
    <mergeCell ref="I32:I38"/>
    <mergeCell ref="B38:C38"/>
    <mergeCell ref="I59:I60"/>
    <mergeCell ref="B60:C60"/>
    <mergeCell ref="B61:C61"/>
    <mergeCell ref="A62:I62"/>
    <mergeCell ref="I68:I72"/>
    <mergeCell ref="B72:C72"/>
    <mergeCell ref="A39:I39"/>
    <mergeCell ref="I44:I56"/>
    <mergeCell ref="B56:C56"/>
    <mergeCell ref="I57:I58"/>
    <mergeCell ref="B58:C58"/>
    <mergeCell ref="A91:I91"/>
    <mergeCell ref="I87:I90"/>
    <mergeCell ref="B90:C90"/>
    <mergeCell ref="I73:I74"/>
    <mergeCell ref="B74:C74"/>
    <mergeCell ref="B75:C75"/>
    <mergeCell ref="B78:C78"/>
    <mergeCell ref="A79:I79"/>
    <mergeCell ref="B85:C85"/>
    <mergeCell ref="B86:C86"/>
    <mergeCell ref="B76:C76"/>
    <mergeCell ref="B77:C77"/>
  </mergeCells>
  <pageMargins left="0.7" right="0.7" top="0.75" bottom="0.75" header="0.3" footer="0.3"/>
  <pageSetup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DE59-8DDF-4B02-8EC7-68A11F0C9176}">
  <dimension ref="A1:I101"/>
  <sheetViews>
    <sheetView view="pageBreakPreview" topLeftCell="A57" zoomScale="84" zoomScaleNormal="100" zoomScaleSheetLayoutView="84" workbookViewId="0">
      <selection activeCell="D73" sqref="D73:I73"/>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115</v>
      </c>
    </row>
    <row r="3" spans="1:9" ht="17.399999999999999" x14ac:dyDescent="0.3">
      <c r="A3" s="5" t="s">
        <v>116</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96" t="s">
        <v>7</v>
      </c>
      <c r="B11" s="166" t="s">
        <v>8</v>
      </c>
      <c r="C11" s="166" t="s">
        <v>9</v>
      </c>
      <c r="D11" s="166" t="s">
        <v>10</v>
      </c>
      <c r="E11" s="166" t="s">
        <v>11</v>
      </c>
      <c r="F11" s="166" t="s">
        <v>12</v>
      </c>
      <c r="G11" s="158" t="s">
        <v>13</v>
      </c>
      <c r="H11" s="159" t="s">
        <v>14</v>
      </c>
      <c r="I11" s="249" t="s">
        <v>15</v>
      </c>
    </row>
    <row r="12" spans="1:9" x14ac:dyDescent="0.3">
      <c r="A12" s="49" t="s">
        <v>16</v>
      </c>
      <c r="B12" s="162" t="s">
        <v>17</v>
      </c>
      <c r="C12" s="135" t="s">
        <v>18</v>
      </c>
      <c r="D12" s="177">
        <v>50</v>
      </c>
      <c r="E12" s="163">
        <v>0.4854368932038835</v>
      </c>
      <c r="F12" s="163">
        <v>9.3283582089552244E-2</v>
      </c>
      <c r="G12" s="165">
        <v>39</v>
      </c>
      <c r="H12" s="163">
        <v>8.924485125858124E-2</v>
      </c>
      <c r="I12" s="357">
        <v>437</v>
      </c>
    </row>
    <row r="13" spans="1:9" x14ac:dyDescent="0.3">
      <c r="A13" s="49"/>
      <c r="B13" s="12" t="s">
        <v>22</v>
      </c>
      <c r="C13" s="13" t="s">
        <v>23</v>
      </c>
      <c r="D13" s="123">
        <v>41</v>
      </c>
      <c r="E13" s="14">
        <v>0.18552036199095023</v>
      </c>
      <c r="F13" s="14">
        <v>7.6492537313432835E-2</v>
      </c>
      <c r="G13" s="16">
        <v>32</v>
      </c>
      <c r="H13" s="14">
        <v>7.3226544622425629E-2</v>
      </c>
      <c r="I13" s="357"/>
    </row>
    <row r="14" spans="1:9" x14ac:dyDescent="0.3">
      <c r="A14" s="49"/>
      <c r="B14" s="12" t="s">
        <v>22</v>
      </c>
      <c r="C14" s="13" t="s">
        <v>26</v>
      </c>
      <c r="D14" s="123">
        <v>25</v>
      </c>
      <c r="E14" s="14">
        <v>0.11312217194570136</v>
      </c>
      <c r="F14" s="14">
        <v>4.6641791044776122E-2</v>
      </c>
      <c r="G14" s="16">
        <v>19</v>
      </c>
      <c r="H14" s="14">
        <v>4.3478260869565216E-2</v>
      </c>
      <c r="I14" s="357"/>
    </row>
    <row r="15" spans="1:9" x14ac:dyDescent="0.3">
      <c r="A15" s="49"/>
      <c r="B15" s="12" t="s">
        <v>17</v>
      </c>
      <c r="C15" s="13" t="s">
        <v>21</v>
      </c>
      <c r="D15" s="123">
        <v>22</v>
      </c>
      <c r="E15" s="14">
        <v>0.21359223300970873</v>
      </c>
      <c r="F15" s="14">
        <v>4.1044776119402986E-2</v>
      </c>
      <c r="G15" s="16">
        <v>19</v>
      </c>
      <c r="H15" s="14">
        <v>4.3478260869565216E-2</v>
      </c>
      <c r="I15" s="357"/>
    </row>
    <row r="16" spans="1:9" x14ac:dyDescent="0.3">
      <c r="A16" s="49"/>
      <c r="B16" s="12" t="s">
        <v>19</v>
      </c>
      <c r="C16" s="13" t="s">
        <v>20</v>
      </c>
      <c r="D16" s="123">
        <v>18</v>
      </c>
      <c r="E16" s="14">
        <v>0.48648648648648651</v>
      </c>
      <c r="F16" s="14">
        <v>3.3582089552238806E-2</v>
      </c>
      <c r="G16" s="16">
        <v>14</v>
      </c>
      <c r="H16" s="14">
        <v>3.2036613272311214E-2</v>
      </c>
      <c r="I16" s="357"/>
    </row>
    <row r="17" spans="1:9" x14ac:dyDescent="0.3">
      <c r="A17" s="49"/>
      <c r="B17" s="12" t="s">
        <v>17</v>
      </c>
      <c r="C17" s="13" t="s">
        <v>77</v>
      </c>
      <c r="D17" s="123">
        <v>14</v>
      </c>
      <c r="E17" s="14">
        <v>0.13592233009708737</v>
      </c>
      <c r="F17" s="14">
        <v>2.6119402985074626E-2</v>
      </c>
      <c r="G17" s="16">
        <v>13</v>
      </c>
      <c r="H17" s="14">
        <v>2.9748283752860413E-2</v>
      </c>
      <c r="I17" s="357"/>
    </row>
    <row r="18" spans="1:9" x14ac:dyDescent="0.3">
      <c r="A18" s="49"/>
      <c r="B18" s="12" t="s">
        <v>64</v>
      </c>
      <c r="C18" s="13" t="s">
        <v>103</v>
      </c>
      <c r="D18" s="123">
        <v>13</v>
      </c>
      <c r="E18" s="14">
        <v>0.31707317073170732</v>
      </c>
      <c r="F18" s="14">
        <v>2.4253731343283583E-2</v>
      </c>
      <c r="G18" s="16">
        <v>12</v>
      </c>
      <c r="H18" s="14">
        <v>2.7459954233409609E-2</v>
      </c>
      <c r="I18" s="357"/>
    </row>
    <row r="19" spans="1:9" x14ac:dyDescent="0.3">
      <c r="A19" s="49"/>
      <c r="B19" s="12" t="s">
        <v>17</v>
      </c>
      <c r="C19" s="13" t="s">
        <v>29</v>
      </c>
      <c r="D19" s="123">
        <v>12</v>
      </c>
      <c r="E19" s="14">
        <v>0.11650485436893204</v>
      </c>
      <c r="F19" s="14">
        <v>2.2388059701492536E-2</v>
      </c>
      <c r="G19" s="16">
        <v>10</v>
      </c>
      <c r="H19" s="14">
        <v>2.2883295194508008E-2</v>
      </c>
      <c r="I19" s="357"/>
    </row>
    <row r="20" spans="1:9" x14ac:dyDescent="0.3">
      <c r="A20" s="49"/>
      <c r="B20" s="12" t="s">
        <v>22</v>
      </c>
      <c r="C20" s="13" t="s">
        <v>30</v>
      </c>
      <c r="D20" s="123">
        <v>12</v>
      </c>
      <c r="E20" s="14">
        <v>5.4298642533936653E-2</v>
      </c>
      <c r="F20" s="14">
        <v>2.2388059701492536E-2</v>
      </c>
      <c r="G20" s="16">
        <v>8</v>
      </c>
      <c r="H20" s="14">
        <v>1.8306636155606407E-2</v>
      </c>
      <c r="I20" s="357"/>
    </row>
    <row r="21" spans="1:9" x14ac:dyDescent="0.3">
      <c r="A21" s="49"/>
      <c r="B21" s="12" t="s">
        <v>24</v>
      </c>
      <c r="C21" s="13" t="s">
        <v>25</v>
      </c>
      <c r="D21" s="123">
        <v>8</v>
      </c>
      <c r="E21" s="14">
        <v>0.30769230769230771</v>
      </c>
      <c r="F21" s="14">
        <v>1.4925373134328358E-2</v>
      </c>
      <c r="G21" s="16">
        <v>8</v>
      </c>
      <c r="H21" s="14">
        <v>1.8306636155606407E-2</v>
      </c>
      <c r="I21" s="357"/>
    </row>
    <row r="22" spans="1:9" x14ac:dyDescent="0.3">
      <c r="A22" s="49"/>
      <c r="B22" s="12" t="s">
        <v>22</v>
      </c>
      <c r="C22" s="13" t="s">
        <v>134</v>
      </c>
      <c r="D22" s="123">
        <v>8</v>
      </c>
      <c r="E22" s="14">
        <v>3.6199095022624438E-2</v>
      </c>
      <c r="F22" s="14">
        <v>1.4925373134328358E-2</v>
      </c>
      <c r="G22" s="16">
        <v>4</v>
      </c>
      <c r="H22" s="14">
        <v>9.1533180778032037E-3</v>
      </c>
      <c r="I22" s="357"/>
    </row>
    <row r="23" spans="1:9" ht="15" thickBot="1" x14ac:dyDescent="0.35">
      <c r="A23" s="250"/>
      <c r="B23" s="242" t="s">
        <v>31</v>
      </c>
      <c r="C23" s="214" t="s">
        <v>32</v>
      </c>
      <c r="D23" s="214">
        <v>313</v>
      </c>
      <c r="E23" s="209"/>
      <c r="F23" s="215">
        <v>0.58395522388059706</v>
      </c>
      <c r="G23" s="205">
        <v>174</v>
      </c>
      <c r="H23" s="215">
        <v>0.39816933638443935</v>
      </c>
      <c r="I23" s="357"/>
    </row>
    <row r="24" spans="1:9" ht="15" thickBot="1" x14ac:dyDescent="0.35">
      <c r="A24" s="220" t="s">
        <v>16</v>
      </c>
      <c r="B24" s="348" t="s">
        <v>33</v>
      </c>
      <c r="C24" s="348"/>
      <c r="D24" s="210">
        <f>SUM(D12:D23)</f>
        <v>536</v>
      </c>
      <c r="E24" s="211"/>
      <c r="F24" s="213">
        <v>1</v>
      </c>
      <c r="G24" s="212">
        <v>241</v>
      </c>
      <c r="H24" s="216">
        <f>G24/I12</f>
        <v>0.55148741418764302</v>
      </c>
      <c r="I24" s="358"/>
    </row>
    <row r="25" spans="1:9" x14ac:dyDescent="0.3">
      <c r="A25" s="49" t="s">
        <v>34</v>
      </c>
      <c r="B25" s="162" t="s">
        <v>35</v>
      </c>
      <c r="C25" s="162" t="s">
        <v>36</v>
      </c>
      <c r="D25" s="177">
        <v>9</v>
      </c>
      <c r="E25" s="163">
        <v>0.9</v>
      </c>
      <c r="F25" s="163">
        <v>0.20454545454545453</v>
      </c>
      <c r="G25" s="165">
        <v>8</v>
      </c>
      <c r="H25" s="163">
        <v>0.125</v>
      </c>
      <c r="I25" s="332">
        <v>64</v>
      </c>
    </row>
    <row r="26" spans="1:9" x14ac:dyDescent="0.3">
      <c r="A26" s="49"/>
      <c r="B26" s="12" t="s">
        <v>37</v>
      </c>
      <c r="C26" s="12" t="s">
        <v>38</v>
      </c>
      <c r="D26" s="123">
        <v>5</v>
      </c>
      <c r="E26" s="14">
        <v>1</v>
      </c>
      <c r="F26" s="14">
        <v>0.11363636363636362</v>
      </c>
      <c r="G26" s="16">
        <v>3</v>
      </c>
      <c r="H26" s="14">
        <v>4.6875E-2</v>
      </c>
      <c r="I26" s="357"/>
    </row>
    <row r="27" spans="1:9" x14ac:dyDescent="0.3">
      <c r="A27" s="49"/>
      <c r="B27" s="12" t="s">
        <v>39</v>
      </c>
      <c r="C27" s="12" t="s">
        <v>40</v>
      </c>
      <c r="D27" s="123">
        <v>2</v>
      </c>
      <c r="E27" s="14">
        <v>0.66666666666666652</v>
      </c>
      <c r="F27" s="14">
        <v>4.5454545454545456E-2</v>
      </c>
      <c r="G27" s="16">
        <v>2</v>
      </c>
      <c r="H27" s="14">
        <v>3.125E-2</v>
      </c>
      <c r="I27" s="357"/>
    </row>
    <row r="28" spans="1:9" x14ac:dyDescent="0.3">
      <c r="A28" s="49"/>
      <c r="B28" s="12" t="s">
        <v>117</v>
      </c>
      <c r="C28" s="12" t="s">
        <v>118</v>
      </c>
      <c r="D28" s="123">
        <v>2</v>
      </c>
      <c r="E28" s="14">
        <v>1</v>
      </c>
      <c r="F28" s="14">
        <v>4.5454545454545456E-2</v>
      </c>
      <c r="G28" s="16">
        <v>2</v>
      </c>
      <c r="H28" s="14">
        <v>3.125E-2</v>
      </c>
      <c r="I28" s="357"/>
    </row>
    <row r="29" spans="1:9" ht="15" thickBot="1" x14ac:dyDescent="0.35">
      <c r="A29" s="49"/>
      <c r="B29" s="122" t="s">
        <v>31</v>
      </c>
      <c r="C29" s="204" t="s">
        <v>32</v>
      </c>
      <c r="D29" s="214">
        <v>26</v>
      </c>
      <c r="E29" s="209"/>
      <c r="F29" s="215">
        <v>0.59090909090909105</v>
      </c>
      <c r="G29" s="214">
        <v>18</v>
      </c>
      <c r="H29" s="215">
        <v>0.28125</v>
      </c>
      <c r="I29" s="357"/>
    </row>
    <row r="30" spans="1:9" ht="15" thickBot="1" x14ac:dyDescent="0.35">
      <c r="A30" s="127" t="s">
        <v>34</v>
      </c>
      <c r="B30" s="347" t="s">
        <v>33</v>
      </c>
      <c r="C30" s="348"/>
      <c r="D30" s="210">
        <f>SUM(D25:D29)</f>
        <v>44</v>
      </c>
      <c r="E30" s="211"/>
      <c r="F30" s="213">
        <v>1</v>
      </c>
      <c r="G30" s="212">
        <v>24</v>
      </c>
      <c r="H30" s="213">
        <f>G30/I25</f>
        <v>0.375</v>
      </c>
      <c r="I30" s="358"/>
    </row>
    <row r="31" spans="1:9" x14ac:dyDescent="0.3">
      <c r="A31" s="128" t="s">
        <v>41</v>
      </c>
      <c r="B31" s="162" t="s">
        <v>44</v>
      </c>
      <c r="C31" s="162" t="s">
        <v>46</v>
      </c>
      <c r="D31" s="165">
        <v>6</v>
      </c>
      <c r="E31" s="208">
        <v>0.2</v>
      </c>
      <c r="F31" s="208">
        <v>4.6153846153846156E-2</v>
      </c>
      <c r="G31" s="165">
        <v>5</v>
      </c>
      <c r="H31" s="208">
        <v>4.5829514207149404E-3</v>
      </c>
      <c r="I31" s="332">
        <v>1091</v>
      </c>
    </row>
    <row r="32" spans="1:9" x14ac:dyDescent="0.3">
      <c r="A32" s="49"/>
      <c r="B32" s="12" t="s">
        <v>44</v>
      </c>
      <c r="C32" s="12" t="s">
        <v>45</v>
      </c>
      <c r="D32" s="16">
        <v>6</v>
      </c>
      <c r="E32" s="57">
        <v>0.2</v>
      </c>
      <c r="F32" s="57">
        <v>4.6153846153846156E-2</v>
      </c>
      <c r="G32" s="16">
        <v>6</v>
      </c>
      <c r="H32" s="57">
        <v>5.4995417048579283E-3</v>
      </c>
      <c r="I32" s="357"/>
    </row>
    <row r="33" spans="1:9" x14ac:dyDescent="0.3">
      <c r="A33" s="49"/>
      <c r="B33" s="12" t="s">
        <v>49</v>
      </c>
      <c r="C33" s="12" t="s">
        <v>119</v>
      </c>
      <c r="D33" s="16">
        <v>4</v>
      </c>
      <c r="E33" s="57">
        <v>0.33333333333333331</v>
      </c>
      <c r="F33" s="57">
        <v>3.0769230769230771E-2</v>
      </c>
      <c r="G33" s="16">
        <v>4</v>
      </c>
      <c r="H33" s="57">
        <v>3.6663611365719525E-3</v>
      </c>
      <c r="I33" s="357"/>
    </row>
    <row r="34" spans="1:9" x14ac:dyDescent="0.3">
      <c r="A34" s="49"/>
      <c r="B34" s="12" t="s">
        <v>120</v>
      </c>
      <c r="C34" s="12" t="s">
        <v>121</v>
      </c>
      <c r="D34" s="16">
        <v>4</v>
      </c>
      <c r="E34" s="57">
        <v>0.5</v>
      </c>
      <c r="F34" s="57">
        <v>3.0769230769230771E-2</v>
      </c>
      <c r="G34" s="16">
        <v>4</v>
      </c>
      <c r="H34" s="57">
        <v>3.6663611365719525E-3</v>
      </c>
      <c r="I34" s="357"/>
    </row>
    <row r="35" spans="1:9" x14ac:dyDescent="0.3">
      <c r="A35" s="49"/>
      <c r="B35" s="12" t="s">
        <v>49</v>
      </c>
      <c r="C35" s="12" t="s">
        <v>50</v>
      </c>
      <c r="D35" s="16">
        <v>3</v>
      </c>
      <c r="E35" s="57">
        <v>0.25</v>
      </c>
      <c r="F35" s="57">
        <v>2.3076923076923078E-2</v>
      </c>
      <c r="G35" s="16">
        <v>3</v>
      </c>
      <c r="H35" s="57">
        <v>2.7497708524289641E-3</v>
      </c>
      <c r="I35" s="357"/>
    </row>
    <row r="36" spans="1:9" x14ac:dyDescent="0.3">
      <c r="A36" s="49"/>
      <c r="B36" s="12" t="s">
        <v>49</v>
      </c>
      <c r="C36" s="12" t="s">
        <v>122</v>
      </c>
      <c r="D36" s="16">
        <v>3</v>
      </c>
      <c r="E36" s="57">
        <v>0.25</v>
      </c>
      <c r="F36" s="57">
        <v>2.3076923076923078E-2</v>
      </c>
      <c r="G36" s="16">
        <v>2</v>
      </c>
      <c r="H36" s="57">
        <v>1.8331805682859762E-3</v>
      </c>
      <c r="I36" s="357"/>
    </row>
    <row r="37" spans="1:9" x14ac:dyDescent="0.3">
      <c r="A37" s="49"/>
      <c r="B37" s="12" t="s">
        <v>123</v>
      </c>
      <c r="C37" s="12" t="s">
        <v>124</v>
      </c>
      <c r="D37" s="16">
        <v>3</v>
      </c>
      <c r="E37" s="57">
        <v>1</v>
      </c>
      <c r="F37" s="57">
        <v>2.3076923076923078E-2</v>
      </c>
      <c r="G37" s="16">
        <v>3</v>
      </c>
      <c r="H37" s="57">
        <v>2.7497708524289641E-3</v>
      </c>
      <c r="I37" s="357"/>
    </row>
    <row r="38" spans="1:9" x14ac:dyDescent="0.3">
      <c r="A38" s="49"/>
      <c r="B38" s="12" t="s">
        <v>42</v>
      </c>
      <c r="C38" s="12" t="s">
        <v>43</v>
      </c>
      <c r="D38" s="16">
        <v>3</v>
      </c>
      <c r="E38" s="57">
        <v>0.6</v>
      </c>
      <c r="F38" s="57">
        <v>2.3076923076923078E-2</v>
      </c>
      <c r="G38" s="16">
        <v>3</v>
      </c>
      <c r="H38" s="57">
        <v>2.7497708524289641E-3</v>
      </c>
      <c r="I38" s="357"/>
    </row>
    <row r="39" spans="1:9" x14ac:dyDescent="0.3">
      <c r="A39" s="49"/>
      <c r="B39" s="12" t="s">
        <v>44</v>
      </c>
      <c r="C39" s="12" t="s">
        <v>125</v>
      </c>
      <c r="D39" s="16">
        <v>3</v>
      </c>
      <c r="E39" s="57">
        <v>0.1</v>
      </c>
      <c r="F39" s="57">
        <v>2.3076923076923078E-2</v>
      </c>
      <c r="G39" s="16">
        <v>3</v>
      </c>
      <c r="H39" s="57">
        <v>2.7497708524289641E-3</v>
      </c>
      <c r="I39" s="357"/>
    </row>
    <row r="40" spans="1:9" x14ac:dyDescent="0.3">
      <c r="A40" s="49"/>
      <c r="B40" s="12" t="s">
        <v>47</v>
      </c>
      <c r="C40" s="12" t="s">
        <v>126</v>
      </c>
      <c r="D40" s="16">
        <v>2</v>
      </c>
      <c r="E40" s="57">
        <v>0.18181818181818182</v>
      </c>
      <c r="F40" s="57">
        <v>1.5384615384615385E-2</v>
      </c>
      <c r="G40" s="16">
        <v>2</v>
      </c>
      <c r="H40" s="57">
        <v>1.8331805682859762E-3</v>
      </c>
      <c r="I40" s="357"/>
    </row>
    <row r="41" spans="1:9" x14ac:dyDescent="0.3">
      <c r="A41" s="49"/>
      <c r="B41" s="12" t="s">
        <v>47</v>
      </c>
      <c r="C41" s="12" t="s">
        <v>288</v>
      </c>
      <c r="D41" s="16">
        <v>2</v>
      </c>
      <c r="E41" s="57">
        <v>0.18181818181818182</v>
      </c>
      <c r="F41" s="57">
        <v>1.5384615384615385E-2</v>
      </c>
      <c r="G41" s="16">
        <v>1</v>
      </c>
      <c r="H41" s="57">
        <v>9.1659028414298811E-4</v>
      </c>
      <c r="I41" s="357"/>
    </row>
    <row r="42" spans="1:9" x14ac:dyDescent="0.3">
      <c r="A42" s="49"/>
      <c r="B42" s="12" t="s">
        <v>49</v>
      </c>
      <c r="C42" s="12" t="s">
        <v>51</v>
      </c>
      <c r="D42" s="16">
        <v>2</v>
      </c>
      <c r="E42" s="57">
        <v>0.16666666666666666</v>
      </c>
      <c r="F42" s="57">
        <v>1.5384615384615385E-2</v>
      </c>
      <c r="G42" s="16">
        <v>2</v>
      </c>
      <c r="H42" s="57">
        <v>1.8331805682859762E-3</v>
      </c>
      <c r="I42" s="357"/>
    </row>
    <row r="43" spans="1:9" x14ac:dyDescent="0.3">
      <c r="A43" s="49"/>
      <c r="B43" s="12" t="s">
        <v>22</v>
      </c>
      <c r="C43" s="12" t="s">
        <v>23</v>
      </c>
      <c r="D43" s="16">
        <v>2</v>
      </c>
      <c r="E43" s="57">
        <v>0.2857142857142857</v>
      </c>
      <c r="F43" s="57">
        <v>1.5384615384615385E-2</v>
      </c>
      <c r="G43" s="16">
        <v>2</v>
      </c>
      <c r="H43" s="57">
        <v>1.8331805682859762E-3</v>
      </c>
      <c r="I43" s="357"/>
    </row>
    <row r="44" spans="1:9" x14ac:dyDescent="0.3">
      <c r="A44" s="49"/>
      <c r="B44" s="12" t="s">
        <v>44</v>
      </c>
      <c r="C44" s="12" t="s">
        <v>54</v>
      </c>
      <c r="D44" s="16">
        <v>2</v>
      </c>
      <c r="E44" s="57">
        <v>6.6666666666666666E-2</v>
      </c>
      <c r="F44" s="57">
        <v>1.5384615384615385E-2</v>
      </c>
      <c r="G44" s="16">
        <v>2</v>
      </c>
      <c r="H44" s="57">
        <v>1.8331805682859762E-3</v>
      </c>
      <c r="I44" s="357"/>
    </row>
    <row r="45" spans="1:9" x14ac:dyDescent="0.3">
      <c r="A45" s="49"/>
      <c r="B45" s="12" t="s">
        <v>83</v>
      </c>
      <c r="C45" s="12" t="s">
        <v>289</v>
      </c>
      <c r="D45" s="16">
        <v>2</v>
      </c>
      <c r="E45" s="57">
        <v>0.25</v>
      </c>
      <c r="F45" s="57">
        <v>1.5384615384615385E-2</v>
      </c>
      <c r="G45" s="16">
        <v>1</v>
      </c>
      <c r="H45" s="57">
        <v>9.1659028414298811E-4</v>
      </c>
      <c r="I45" s="357"/>
    </row>
    <row r="46" spans="1:9" x14ac:dyDescent="0.3">
      <c r="A46" s="49"/>
      <c r="B46" s="12" t="s">
        <v>88</v>
      </c>
      <c r="C46" s="12" t="s">
        <v>290</v>
      </c>
      <c r="D46" s="16">
        <v>2</v>
      </c>
      <c r="E46" s="57">
        <v>0.22222222222222221</v>
      </c>
      <c r="F46" s="57">
        <v>1.5384615384615385E-2</v>
      </c>
      <c r="G46" s="16">
        <v>2</v>
      </c>
      <c r="H46" s="57">
        <v>1.8331805682859762E-3</v>
      </c>
      <c r="I46" s="357"/>
    </row>
    <row r="47" spans="1:9" x14ac:dyDescent="0.3">
      <c r="A47" s="49"/>
      <c r="B47" s="12" t="s">
        <v>94</v>
      </c>
      <c r="C47" s="12" t="s">
        <v>111</v>
      </c>
      <c r="D47" s="16">
        <v>2</v>
      </c>
      <c r="E47" s="57">
        <v>0.66666666666666663</v>
      </c>
      <c r="F47" s="57">
        <v>1.5384615384615385E-2</v>
      </c>
      <c r="G47" s="16">
        <v>1</v>
      </c>
      <c r="H47" s="57">
        <v>9.1659028414298811E-4</v>
      </c>
      <c r="I47" s="357"/>
    </row>
    <row r="48" spans="1:9" ht="15" thickBot="1" x14ac:dyDescent="0.35">
      <c r="A48" s="49"/>
      <c r="B48" s="122" t="s">
        <v>31</v>
      </c>
      <c r="C48" s="204" t="s">
        <v>32</v>
      </c>
      <c r="D48" s="205">
        <v>79</v>
      </c>
      <c r="E48" s="206"/>
      <c r="F48" s="207">
        <v>0.60769230769230764</v>
      </c>
      <c r="G48" s="205">
        <v>58</v>
      </c>
      <c r="H48" s="207">
        <v>5.3162236480293307E-2</v>
      </c>
      <c r="I48" s="357"/>
    </row>
    <row r="49" spans="1:9" ht="15.75" customHeight="1" thickBot="1" x14ac:dyDescent="0.35">
      <c r="A49" s="22" t="s">
        <v>41</v>
      </c>
      <c r="B49" s="330" t="s">
        <v>33</v>
      </c>
      <c r="C49" s="331"/>
      <c r="D49" s="129">
        <f>SUM(D31:D48)</f>
        <v>130</v>
      </c>
      <c r="E49" s="130"/>
      <c r="F49" s="132">
        <v>1</v>
      </c>
      <c r="G49" s="131">
        <v>87</v>
      </c>
      <c r="H49" s="132">
        <f>G49/I31</f>
        <v>7.974335472043996E-2</v>
      </c>
      <c r="I49" s="334"/>
    </row>
    <row r="50" spans="1:9" ht="83.25" customHeight="1" x14ac:dyDescent="0.3">
      <c r="A50" s="317" t="s">
        <v>57</v>
      </c>
      <c r="B50" s="318"/>
      <c r="C50" s="318"/>
      <c r="D50" s="318"/>
      <c r="E50" s="318"/>
      <c r="F50" s="318"/>
      <c r="G50" s="318"/>
      <c r="H50" s="318"/>
      <c r="I50" s="318"/>
    </row>
    <row r="51" spans="1:9" ht="17.399999999999999" x14ac:dyDescent="0.3">
      <c r="A51" s="4" t="s">
        <v>58</v>
      </c>
    </row>
    <row r="52" spans="1:9" ht="17.399999999999999" x14ac:dyDescent="0.3">
      <c r="A52" s="4" t="s">
        <v>59</v>
      </c>
    </row>
    <row r="53" spans="1:9" ht="18" thickBot="1" x14ac:dyDescent="0.35">
      <c r="A53" s="4"/>
    </row>
    <row r="54" spans="1:9" ht="72.599999999999994" thickBot="1" x14ac:dyDescent="0.35">
      <c r="A54" s="246" t="s">
        <v>7</v>
      </c>
      <c r="B54" s="161" t="s">
        <v>8</v>
      </c>
      <c r="C54" s="161" t="s">
        <v>9</v>
      </c>
      <c r="D54" s="161" t="s">
        <v>10</v>
      </c>
      <c r="E54" s="161" t="s">
        <v>11</v>
      </c>
      <c r="F54" s="161" t="s">
        <v>12</v>
      </c>
      <c r="G54" s="158" t="s">
        <v>13</v>
      </c>
      <c r="H54" s="159" t="s">
        <v>14</v>
      </c>
      <c r="I54" s="249" t="s">
        <v>15</v>
      </c>
    </row>
    <row r="55" spans="1:9" x14ac:dyDescent="0.3">
      <c r="A55" s="49" t="s">
        <v>60</v>
      </c>
      <c r="B55" s="160" t="s">
        <v>47</v>
      </c>
      <c r="C55" s="162" t="s">
        <v>61</v>
      </c>
      <c r="D55" s="165">
        <v>11</v>
      </c>
      <c r="E55" s="208">
        <v>0.42307692307692313</v>
      </c>
      <c r="F55" s="208">
        <v>7.1895424836601315E-2</v>
      </c>
      <c r="G55" s="157">
        <v>10</v>
      </c>
      <c r="H55" s="208">
        <v>2.6385224274406344E-2</v>
      </c>
      <c r="I55" s="357">
        <v>379</v>
      </c>
    </row>
    <row r="56" spans="1:9" x14ac:dyDescent="0.3">
      <c r="A56" s="49"/>
      <c r="B56" s="50" t="s">
        <v>47</v>
      </c>
      <c r="C56" s="12" t="s">
        <v>107</v>
      </c>
      <c r="D56" s="16">
        <v>5</v>
      </c>
      <c r="E56" s="57">
        <v>0.19230769230769224</v>
      </c>
      <c r="F56" s="57">
        <v>3.2679738562091498E-2</v>
      </c>
      <c r="G56" s="52">
        <v>5</v>
      </c>
      <c r="H56" s="57">
        <v>1.3192612137203172E-2</v>
      </c>
      <c r="I56" s="357"/>
    </row>
    <row r="57" spans="1:9" x14ac:dyDescent="0.3">
      <c r="A57" s="49"/>
      <c r="B57" s="50" t="s">
        <v>112</v>
      </c>
      <c r="C57" s="12" t="s">
        <v>113</v>
      </c>
      <c r="D57" s="16">
        <v>5</v>
      </c>
      <c r="E57" s="57">
        <v>0.55555555555555558</v>
      </c>
      <c r="F57" s="57">
        <v>3.2679738562091498E-2</v>
      </c>
      <c r="G57" s="52">
        <v>5</v>
      </c>
      <c r="H57" s="57">
        <v>1.3192612137203172E-2</v>
      </c>
      <c r="I57" s="357"/>
    </row>
    <row r="58" spans="1:9" x14ac:dyDescent="0.3">
      <c r="A58" s="49"/>
      <c r="B58" s="50" t="s">
        <v>47</v>
      </c>
      <c r="C58" s="12" t="s">
        <v>109</v>
      </c>
      <c r="D58" s="16">
        <v>4</v>
      </c>
      <c r="E58" s="57">
        <v>0.1538461538461538</v>
      </c>
      <c r="F58" s="57">
        <v>2.6143790849673196E-2</v>
      </c>
      <c r="G58" s="52">
        <v>4</v>
      </c>
      <c r="H58" s="57">
        <v>1.0554089709762527E-2</v>
      </c>
      <c r="I58" s="357"/>
    </row>
    <row r="59" spans="1:9" x14ac:dyDescent="0.3">
      <c r="A59" s="49"/>
      <c r="B59" s="50" t="s">
        <v>127</v>
      </c>
      <c r="C59" s="12" t="s">
        <v>128</v>
      </c>
      <c r="D59" s="16">
        <v>4</v>
      </c>
      <c r="E59" s="57">
        <v>1</v>
      </c>
      <c r="F59" s="57">
        <v>2.6143790849673196E-2</v>
      </c>
      <c r="G59" s="52">
        <v>4</v>
      </c>
      <c r="H59" s="57">
        <v>1.0554089709762527E-2</v>
      </c>
      <c r="I59" s="357"/>
    </row>
    <row r="60" spans="1:9" x14ac:dyDescent="0.3">
      <c r="A60" s="49"/>
      <c r="B60" s="50" t="s">
        <v>117</v>
      </c>
      <c r="C60" s="12" t="s">
        <v>129</v>
      </c>
      <c r="D60" s="16">
        <v>4</v>
      </c>
      <c r="E60" s="57">
        <v>0.66666666666666652</v>
      </c>
      <c r="F60" s="57">
        <v>2.6143790849673196E-2</v>
      </c>
      <c r="G60" s="52">
        <v>4</v>
      </c>
      <c r="H60" s="57">
        <v>1.0554089709762527E-2</v>
      </c>
      <c r="I60" s="357"/>
    </row>
    <row r="61" spans="1:9" x14ac:dyDescent="0.3">
      <c r="A61" s="49"/>
      <c r="B61" s="50" t="s">
        <v>90</v>
      </c>
      <c r="C61" s="12" t="s">
        <v>91</v>
      </c>
      <c r="D61" s="16">
        <v>4</v>
      </c>
      <c r="E61" s="57">
        <v>0.28571428571428559</v>
      </c>
      <c r="F61" s="57">
        <v>2.6143790849673196E-2</v>
      </c>
      <c r="G61" s="52">
        <v>4</v>
      </c>
      <c r="H61" s="57">
        <v>1.0554089709762527E-2</v>
      </c>
      <c r="I61" s="357"/>
    </row>
    <row r="62" spans="1:9" x14ac:dyDescent="0.3">
      <c r="A62" s="49"/>
      <c r="B62" s="50" t="s">
        <v>130</v>
      </c>
      <c r="C62" s="12" t="s">
        <v>131</v>
      </c>
      <c r="D62" s="16">
        <v>3</v>
      </c>
      <c r="E62" s="57">
        <v>1</v>
      </c>
      <c r="F62" s="57">
        <v>1.9607843137254902E-2</v>
      </c>
      <c r="G62" s="52">
        <v>3</v>
      </c>
      <c r="H62" s="57">
        <v>7.9155672823219003E-3</v>
      </c>
      <c r="I62" s="357"/>
    </row>
    <row r="63" spans="1:9" x14ac:dyDescent="0.3">
      <c r="A63" s="49"/>
      <c r="B63" s="50" t="s">
        <v>47</v>
      </c>
      <c r="C63" s="12" t="s">
        <v>63</v>
      </c>
      <c r="D63" s="16">
        <v>3</v>
      </c>
      <c r="E63" s="57">
        <v>0.1153846153846154</v>
      </c>
      <c r="F63" s="57">
        <v>1.9607843137254902E-2</v>
      </c>
      <c r="G63" s="52">
        <v>3</v>
      </c>
      <c r="H63" s="57">
        <v>7.9155672823219003E-3</v>
      </c>
      <c r="I63" s="357"/>
    </row>
    <row r="64" spans="1:9" x14ac:dyDescent="0.3">
      <c r="A64" s="49"/>
      <c r="B64" s="50" t="s">
        <v>49</v>
      </c>
      <c r="C64" s="12" t="s">
        <v>132</v>
      </c>
      <c r="D64" s="16">
        <v>3</v>
      </c>
      <c r="E64" s="57">
        <v>1</v>
      </c>
      <c r="F64" s="57">
        <v>1.9607843137254902E-2</v>
      </c>
      <c r="G64" s="52">
        <v>3</v>
      </c>
      <c r="H64" s="57">
        <v>7.9155672823219003E-3</v>
      </c>
      <c r="I64" s="357"/>
    </row>
    <row r="65" spans="1:9" x14ac:dyDescent="0.3">
      <c r="A65" s="49"/>
      <c r="B65" s="50" t="s">
        <v>94</v>
      </c>
      <c r="C65" s="12" t="s">
        <v>111</v>
      </c>
      <c r="D65" s="16">
        <v>3</v>
      </c>
      <c r="E65" s="57">
        <v>0.375</v>
      </c>
      <c r="F65" s="57">
        <v>1.9607843137254902E-2</v>
      </c>
      <c r="G65" s="52">
        <v>66</v>
      </c>
      <c r="H65" s="57">
        <v>7.9155672823219003E-3</v>
      </c>
      <c r="I65" s="357"/>
    </row>
    <row r="66" spans="1:9" x14ac:dyDescent="0.3">
      <c r="A66" s="49"/>
      <c r="B66" s="50" t="s">
        <v>90</v>
      </c>
      <c r="C66" s="12" t="s">
        <v>136</v>
      </c>
      <c r="D66" s="16">
        <v>3</v>
      </c>
      <c r="E66" s="57">
        <v>0.21428571428571427</v>
      </c>
      <c r="F66" s="57">
        <v>1.9607843137254902E-2</v>
      </c>
      <c r="G66" s="52">
        <v>66</v>
      </c>
      <c r="H66" s="57">
        <v>7.9155672823219003E-3</v>
      </c>
      <c r="I66" s="357"/>
    </row>
    <row r="67" spans="1:9" ht="15" thickBot="1" x14ac:dyDescent="0.35">
      <c r="A67" s="49"/>
      <c r="B67" s="122"/>
      <c r="C67" s="204" t="s">
        <v>32</v>
      </c>
      <c r="D67" s="205">
        <v>101</v>
      </c>
      <c r="E67" s="217"/>
      <c r="F67" s="207">
        <v>0.66013071895424813</v>
      </c>
      <c r="G67" s="218">
        <v>84</v>
      </c>
      <c r="H67" s="207">
        <v>0.22163588390501321</v>
      </c>
      <c r="I67" s="357"/>
    </row>
    <row r="68" spans="1:9" ht="15.75" customHeight="1" thickBot="1" x14ac:dyDescent="0.35">
      <c r="A68" s="127" t="s">
        <v>60</v>
      </c>
      <c r="B68" s="347" t="s">
        <v>33</v>
      </c>
      <c r="C68" s="348"/>
      <c r="D68" s="212">
        <f>SUM(D55:D67)</f>
        <v>153</v>
      </c>
      <c r="E68" s="223"/>
      <c r="F68" s="213">
        <f>SUM(F55:F67)</f>
        <v>0.99999999999999967</v>
      </c>
      <c r="G68" s="224">
        <v>105</v>
      </c>
      <c r="H68" s="216">
        <f>G68/I55</f>
        <v>0.27704485488126651</v>
      </c>
      <c r="I68" s="358"/>
    </row>
    <row r="69" spans="1:9" ht="15" thickBot="1" x14ac:dyDescent="0.35">
      <c r="A69" s="128" t="s">
        <v>65</v>
      </c>
      <c r="B69" s="219" t="s">
        <v>62</v>
      </c>
      <c r="C69" s="220" t="s">
        <v>32</v>
      </c>
      <c r="D69" s="221">
        <v>7</v>
      </c>
      <c r="E69" s="222"/>
      <c r="F69" s="222">
        <v>1</v>
      </c>
      <c r="G69" s="221">
        <v>6</v>
      </c>
      <c r="H69" s="222">
        <v>0.375</v>
      </c>
      <c r="I69" s="332">
        <v>16</v>
      </c>
    </row>
    <row r="70" spans="1:9" ht="15.75" customHeight="1" thickBot="1" x14ac:dyDescent="0.35">
      <c r="A70" s="127" t="s">
        <v>65</v>
      </c>
      <c r="B70" s="347" t="s">
        <v>33</v>
      </c>
      <c r="C70" s="348"/>
      <c r="D70" s="210">
        <f>SUM(D69:D69)</f>
        <v>7</v>
      </c>
      <c r="E70" s="211"/>
      <c r="F70" s="213">
        <v>1</v>
      </c>
      <c r="G70" s="212">
        <f>SUM(G69:G69)</f>
        <v>6</v>
      </c>
      <c r="H70" s="213">
        <f>G70/I69</f>
        <v>0.375</v>
      </c>
      <c r="I70" s="358"/>
    </row>
    <row r="71" spans="1:9" ht="15.75" customHeight="1" thickBot="1" x14ac:dyDescent="0.35">
      <c r="A71" s="62" t="s">
        <v>66</v>
      </c>
      <c r="B71" s="219" t="s">
        <v>62</v>
      </c>
      <c r="C71" s="220" t="s">
        <v>32</v>
      </c>
      <c r="D71" s="221">
        <v>6</v>
      </c>
      <c r="E71" s="222"/>
      <c r="F71" s="222">
        <v>1</v>
      </c>
      <c r="G71" s="279">
        <v>6</v>
      </c>
      <c r="H71" s="222">
        <v>3.0226700251889159E-3</v>
      </c>
      <c r="I71" s="332">
        <v>1985</v>
      </c>
    </row>
    <row r="72" spans="1:9" ht="15.75" customHeight="1" thickBot="1" x14ac:dyDescent="0.35">
      <c r="A72" s="62" t="s">
        <v>66</v>
      </c>
      <c r="B72" s="347" t="s">
        <v>33</v>
      </c>
      <c r="C72" s="348"/>
      <c r="D72" s="212">
        <f>SUM(D71)</f>
        <v>6</v>
      </c>
      <c r="E72" s="223"/>
      <c r="F72" s="213">
        <f>SUM(F71)</f>
        <v>1</v>
      </c>
      <c r="G72" s="224">
        <f>SUM(G71)</f>
        <v>6</v>
      </c>
      <c r="H72" s="216">
        <f>G72/I71</f>
        <v>3.0226700251889168E-3</v>
      </c>
      <c r="I72" s="359"/>
    </row>
    <row r="73" spans="1:9" ht="15.75" customHeight="1" thickBot="1" x14ac:dyDescent="0.35">
      <c r="A73" s="62" t="s">
        <v>67</v>
      </c>
      <c r="B73" s="330" t="s">
        <v>33</v>
      </c>
      <c r="C73" s="331"/>
      <c r="D73" s="133" t="s">
        <v>62</v>
      </c>
      <c r="E73" s="184" t="s">
        <v>62</v>
      </c>
      <c r="F73" s="121" t="s">
        <v>62</v>
      </c>
      <c r="G73" s="185" t="s">
        <v>62</v>
      </c>
      <c r="H73" s="186" t="s">
        <v>62</v>
      </c>
      <c r="I73" s="187" t="s">
        <v>62</v>
      </c>
    </row>
    <row r="74" spans="1:9" ht="80.25" customHeight="1" x14ac:dyDescent="0.3">
      <c r="A74" s="317" t="s">
        <v>57</v>
      </c>
      <c r="B74" s="318"/>
      <c r="C74" s="318"/>
      <c r="D74" s="318"/>
      <c r="E74" s="318"/>
      <c r="F74" s="318"/>
      <c r="G74" s="318"/>
      <c r="H74" s="318"/>
      <c r="I74" s="318"/>
    </row>
    <row r="75" spans="1:9" x14ac:dyDescent="0.3">
      <c r="A75" s="81"/>
      <c r="B75" s="81"/>
      <c r="C75" s="81"/>
      <c r="D75" s="81"/>
      <c r="E75" s="81"/>
      <c r="F75" s="81"/>
      <c r="G75" s="82"/>
      <c r="H75" s="81"/>
      <c r="I75" s="83"/>
    </row>
    <row r="76" spans="1:9" ht="17.399999999999999" x14ac:dyDescent="0.3">
      <c r="A76" s="4" t="s">
        <v>68</v>
      </c>
    </row>
    <row r="77" spans="1:9" ht="17.399999999999999" x14ac:dyDescent="0.3">
      <c r="A77" s="4" t="s">
        <v>69</v>
      </c>
    </row>
    <row r="78" spans="1:9" ht="15" thickBot="1" x14ac:dyDescent="0.35">
      <c r="A78" s="84"/>
    </row>
    <row r="79" spans="1:9" ht="72.599999999999994" thickBot="1" x14ac:dyDescent="0.35">
      <c r="A79" s="45" t="s">
        <v>7</v>
      </c>
      <c r="B79" s="47" t="s">
        <v>8</v>
      </c>
      <c r="C79" s="47" t="s">
        <v>9</v>
      </c>
      <c r="D79" s="47" t="s">
        <v>10</v>
      </c>
      <c r="E79" s="47" t="s">
        <v>11</v>
      </c>
      <c r="F79" s="47" t="s">
        <v>12</v>
      </c>
      <c r="G79" s="85" t="s">
        <v>13</v>
      </c>
      <c r="H79" s="10" t="s">
        <v>14</v>
      </c>
      <c r="I79" s="11" t="s">
        <v>15</v>
      </c>
    </row>
    <row r="80" spans="1:9" x14ac:dyDescent="0.3">
      <c r="A80" s="18" t="s">
        <v>16</v>
      </c>
      <c r="B80" s="30" t="s">
        <v>22</v>
      </c>
      <c r="C80" s="30" t="s">
        <v>23</v>
      </c>
      <c r="D80" s="38">
        <v>7</v>
      </c>
      <c r="E80" s="39">
        <v>0.46666666666666679</v>
      </c>
      <c r="F80" s="39">
        <v>0.29166666666666674</v>
      </c>
      <c r="G80" s="86">
        <v>2</v>
      </c>
      <c r="H80" s="39">
        <v>0.16666666666666663</v>
      </c>
      <c r="I80" s="328">
        <v>12</v>
      </c>
    </row>
    <row r="81" spans="1:9" x14ac:dyDescent="0.3">
      <c r="A81" s="18"/>
      <c r="B81" s="30" t="s">
        <v>17</v>
      </c>
      <c r="C81" s="30" t="s">
        <v>18</v>
      </c>
      <c r="D81" s="38">
        <v>2</v>
      </c>
      <c r="E81" s="39">
        <v>0.5</v>
      </c>
      <c r="F81" s="39">
        <v>8.3333333333333315E-2</v>
      </c>
      <c r="G81" s="86">
        <v>2</v>
      </c>
      <c r="H81" s="39">
        <v>0.16666666666666663</v>
      </c>
      <c r="I81" s="333"/>
    </row>
    <row r="82" spans="1:9" x14ac:dyDescent="0.3">
      <c r="A82" s="18"/>
      <c r="B82" s="30" t="s">
        <v>22</v>
      </c>
      <c r="C82" s="30" t="s">
        <v>27</v>
      </c>
      <c r="D82" s="38">
        <v>2</v>
      </c>
      <c r="E82" s="39">
        <v>0.1333333333333333</v>
      </c>
      <c r="F82" s="39">
        <v>8.3333333333333315E-2</v>
      </c>
      <c r="G82" s="86">
        <v>1</v>
      </c>
      <c r="H82" s="39">
        <v>8.3333333333333315E-2</v>
      </c>
      <c r="I82" s="333"/>
    </row>
    <row r="83" spans="1:9" x14ac:dyDescent="0.3">
      <c r="A83" s="18"/>
      <c r="B83" s="30" t="s">
        <v>22</v>
      </c>
      <c r="C83" s="30" t="s">
        <v>133</v>
      </c>
      <c r="D83" s="38">
        <v>2</v>
      </c>
      <c r="E83" s="39">
        <v>0.1333333333333333</v>
      </c>
      <c r="F83" s="39">
        <v>8.3333333333333315E-2</v>
      </c>
      <c r="G83" s="86">
        <v>1</v>
      </c>
      <c r="H83" s="39">
        <v>8.3333333333333315E-2</v>
      </c>
      <c r="I83" s="333"/>
    </row>
    <row r="84" spans="1:9" ht="15" thickBot="1" x14ac:dyDescent="0.35">
      <c r="A84" s="18"/>
      <c r="B84" s="33" t="s">
        <v>31</v>
      </c>
      <c r="C84" s="34" t="s">
        <v>32</v>
      </c>
      <c r="D84" s="41">
        <v>11</v>
      </c>
      <c r="E84" s="55"/>
      <c r="F84" s="39">
        <v>0.4583333333333332</v>
      </c>
      <c r="G84" s="87">
        <v>4</v>
      </c>
      <c r="H84" s="39">
        <v>0.33333333333333326</v>
      </c>
      <c r="I84" s="333"/>
    </row>
    <row r="85" spans="1:9" ht="15.75" customHeight="1" thickBot="1" x14ac:dyDescent="0.35">
      <c r="A85" s="22" t="s">
        <v>16</v>
      </c>
      <c r="B85" s="322" t="s">
        <v>33</v>
      </c>
      <c r="C85" s="323"/>
      <c r="D85" s="23">
        <f>SUM(D80:D84)</f>
        <v>24</v>
      </c>
      <c r="E85" s="24"/>
      <c r="F85" s="44">
        <v>1</v>
      </c>
      <c r="G85" s="225">
        <v>4</v>
      </c>
      <c r="H85" s="226">
        <f>G85/I80</f>
        <v>0.33333333333333331</v>
      </c>
      <c r="I85" s="334"/>
    </row>
    <row r="86" spans="1:9" ht="15.75" customHeight="1" thickBot="1" x14ac:dyDescent="0.35">
      <c r="A86" s="22" t="s">
        <v>34</v>
      </c>
      <c r="B86" s="322" t="s">
        <v>33</v>
      </c>
      <c r="C86" s="323"/>
      <c r="D86" s="92" t="s">
        <v>62</v>
      </c>
      <c r="E86" s="92" t="s">
        <v>62</v>
      </c>
      <c r="F86" s="92" t="s">
        <v>62</v>
      </c>
      <c r="G86" s="92" t="s">
        <v>62</v>
      </c>
      <c r="H86" s="92" t="s">
        <v>62</v>
      </c>
      <c r="I86" s="190" t="s">
        <v>62</v>
      </c>
    </row>
    <row r="87" spans="1:9" ht="15" thickBot="1" x14ac:dyDescent="0.35">
      <c r="A87" s="37" t="s">
        <v>276</v>
      </c>
      <c r="B87" s="33" t="s">
        <v>31</v>
      </c>
      <c r="C87" s="61" t="s">
        <v>32</v>
      </c>
      <c r="D87" s="88">
        <v>2</v>
      </c>
      <c r="E87" s="33"/>
      <c r="F87" s="89">
        <v>1</v>
      </c>
      <c r="G87" s="277">
        <v>2</v>
      </c>
      <c r="H87" s="278">
        <v>7.4074074074074084E-2</v>
      </c>
      <c r="I87" s="324">
        <v>36</v>
      </c>
    </row>
    <row r="88" spans="1:9" ht="15.75" customHeight="1" thickBot="1" x14ac:dyDescent="0.35">
      <c r="A88" s="37" t="s">
        <v>276</v>
      </c>
      <c r="B88" s="322" t="s">
        <v>33</v>
      </c>
      <c r="C88" s="323"/>
      <c r="D88" s="23">
        <f>SUM(D87)</f>
        <v>2</v>
      </c>
      <c r="E88" s="24"/>
      <c r="F88" s="192">
        <v>1</v>
      </c>
      <c r="G88" s="261">
        <v>2</v>
      </c>
      <c r="H88" s="264">
        <f>G88/I87</f>
        <v>5.5555555555555552E-2</v>
      </c>
      <c r="I88" s="325"/>
    </row>
    <row r="89" spans="1:9" ht="15.75" customHeight="1" thickBot="1" x14ac:dyDescent="0.35">
      <c r="A89" s="22" t="s">
        <v>60</v>
      </c>
      <c r="B89" s="322" t="s">
        <v>33</v>
      </c>
      <c r="C89" s="323"/>
      <c r="D89" s="92" t="s">
        <v>62</v>
      </c>
      <c r="E89" s="92" t="s">
        <v>62</v>
      </c>
      <c r="F89" s="92" t="s">
        <v>62</v>
      </c>
      <c r="G89" s="133" t="s">
        <v>62</v>
      </c>
      <c r="H89" s="133" t="s">
        <v>62</v>
      </c>
      <c r="I89" s="178" t="s">
        <v>62</v>
      </c>
    </row>
    <row r="90" spans="1:9" ht="15.75" customHeight="1" thickBot="1" x14ac:dyDescent="0.35">
      <c r="A90" s="22" t="s">
        <v>65</v>
      </c>
      <c r="B90" s="322" t="s">
        <v>33</v>
      </c>
      <c r="C90" s="323"/>
      <c r="D90" s="92" t="s">
        <v>62</v>
      </c>
      <c r="E90" s="92" t="s">
        <v>62</v>
      </c>
      <c r="F90" s="92" t="s">
        <v>62</v>
      </c>
      <c r="G90" s="92" t="s">
        <v>62</v>
      </c>
      <c r="H90" s="92" t="s">
        <v>62</v>
      </c>
      <c r="I90" s="227" t="s">
        <v>62</v>
      </c>
    </row>
    <row r="91" spans="1:9" ht="83.25" customHeight="1" x14ac:dyDescent="0.3">
      <c r="A91" s="317" t="s">
        <v>72</v>
      </c>
      <c r="B91" s="318"/>
      <c r="C91" s="318"/>
      <c r="D91" s="318"/>
      <c r="E91" s="318"/>
      <c r="F91" s="318"/>
      <c r="G91" s="318"/>
      <c r="H91" s="318"/>
      <c r="I91" s="318"/>
    </row>
    <row r="93" spans="1:9" ht="18" thickBot="1" x14ac:dyDescent="0.35">
      <c r="A93" s="4" t="s">
        <v>73</v>
      </c>
    </row>
    <row r="94" spans="1:9" ht="17.399999999999999" x14ac:dyDescent="0.3">
      <c r="A94" s="4" t="s">
        <v>74</v>
      </c>
    </row>
    <row r="95" spans="1:9" ht="15" thickBot="1" x14ac:dyDescent="0.35">
      <c r="A95" s="84"/>
    </row>
    <row r="96" spans="1:9" ht="72.599999999999994" thickBot="1" x14ac:dyDescent="0.35">
      <c r="A96" s="45" t="s">
        <v>7</v>
      </c>
      <c r="B96" s="47" t="s">
        <v>8</v>
      </c>
      <c r="C96" s="47" t="s">
        <v>9</v>
      </c>
      <c r="D96" s="47" t="s">
        <v>10</v>
      </c>
      <c r="E96" s="47" t="s">
        <v>11</v>
      </c>
      <c r="F96" s="47" t="s">
        <v>12</v>
      </c>
      <c r="G96" s="85" t="s">
        <v>13</v>
      </c>
      <c r="H96" s="10" t="s">
        <v>14</v>
      </c>
      <c r="I96" s="11" t="s">
        <v>15</v>
      </c>
    </row>
    <row r="97" spans="1:9" ht="15" thickBot="1" x14ac:dyDescent="0.35">
      <c r="A97" s="22" t="s">
        <v>16</v>
      </c>
      <c r="B97" s="322" t="s">
        <v>33</v>
      </c>
      <c r="C97" s="323"/>
      <c r="D97" s="92" t="s">
        <v>62</v>
      </c>
      <c r="E97" s="92" t="s">
        <v>62</v>
      </c>
      <c r="F97" s="92" t="s">
        <v>62</v>
      </c>
      <c r="G97" s="92" t="s">
        <v>62</v>
      </c>
      <c r="H97" s="92" t="s">
        <v>62</v>
      </c>
      <c r="I97" s="92" t="s">
        <v>62</v>
      </c>
    </row>
    <row r="98" spans="1:9" ht="15" thickBot="1" x14ac:dyDescent="0.35">
      <c r="A98" s="22" t="s">
        <v>34</v>
      </c>
      <c r="B98" s="322" t="s">
        <v>33</v>
      </c>
      <c r="C98" s="323"/>
      <c r="D98" s="92" t="s">
        <v>62</v>
      </c>
      <c r="E98" s="92" t="s">
        <v>62</v>
      </c>
      <c r="F98" s="92" t="s">
        <v>62</v>
      </c>
      <c r="G98" s="92" t="s">
        <v>62</v>
      </c>
      <c r="H98" s="92" t="s">
        <v>62</v>
      </c>
      <c r="I98" s="92" t="s">
        <v>62</v>
      </c>
    </row>
    <row r="99" spans="1:9" ht="15" thickBot="1" x14ac:dyDescent="0.35">
      <c r="A99" s="37" t="s">
        <v>41</v>
      </c>
      <c r="B99" s="33" t="s">
        <v>31</v>
      </c>
      <c r="C99" s="61" t="s">
        <v>32</v>
      </c>
      <c r="D99" s="88">
        <v>4</v>
      </c>
      <c r="E99" s="33"/>
      <c r="F99" s="89">
        <v>1</v>
      </c>
      <c r="G99" s="90">
        <v>2</v>
      </c>
      <c r="H99" s="95">
        <v>0.125</v>
      </c>
      <c r="I99" s="320">
        <v>16</v>
      </c>
    </row>
    <row r="100" spans="1:9" ht="15" thickBot="1" x14ac:dyDescent="0.35">
      <c r="A100" s="22" t="s">
        <v>41</v>
      </c>
      <c r="B100" s="322" t="s">
        <v>33</v>
      </c>
      <c r="C100" s="323"/>
      <c r="D100" s="23">
        <f>SUM(D99:D99)</f>
        <v>4</v>
      </c>
      <c r="E100" s="24"/>
      <c r="F100" s="44">
        <v>1</v>
      </c>
      <c r="G100" s="106">
        <f>SUM(G99:G99)</f>
        <v>2</v>
      </c>
      <c r="H100" s="107">
        <f>G100/I99</f>
        <v>0.125</v>
      </c>
      <c r="I100" s="321"/>
    </row>
    <row r="101" spans="1:9" ht="83.25" customHeight="1" x14ac:dyDescent="0.3">
      <c r="A101" s="317" t="s">
        <v>72</v>
      </c>
      <c r="B101" s="318"/>
      <c r="C101" s="318"/>
      <c r="D101" s="318"/>
      <c r="E101" s="318"/>
      <c r="F101" s="318"/>
      <c r="G101" s="318"/>
      <c r="H101" s="318"/>
      <c r="I101" s="318"/>
    </row>
  </sheetData>
  <sheetProtection algorithmName="SHA-512" hashValue="VG/rkYHnjKohV8H1vdxILq4FGxVvKp1/dPVaRE7mf96Jkl0CSk55aH82LNzoqFWd1/X/YEE8Vwb/PoANlSDccA==" saltValue="VdKecdoaIC5I5BgEqweliw==" spinCount="100000" sheet="1" objects="1" scenarios="1"/>
  <mergeCells count="28">
    <mergeCell ref="I12:I24"/>
    <mergeCell ref="B24:C24"/>
    <mergeCell ref="I25:I30"/>
    <mergeCell ref="B30:C30"/>
    <mergeCell ref="I31:I49"/>
    <mergeCell ref="B49:C49"/>
    <mergeCell ref="B86:C86"/>
    <mergeCell ref="A50:I50"/>
    <mergeCell ref="I55:I68"/>
    <mergeCell ref="B68:C68"/>
    <mergeCell ref="I69:I70"/>
    <mergeCell ref="B70:C70"/>
    <mergeCell ref="I71:I72"/>
    <mergeCell ref="B72:C72"/>
    <mergeCell ref="B73:C73"/>
    <mergeCell ref="A74:I74"/>
    <mergeCell ref="I80:I85"/>
    <mergeCell ref="B85:C85"/>
    <mergeCell ref="A101:I101"/>
    <mergeCell ref="I99:I100"/>
    <mergeCell ref="B100:C100"/>
    <mergeCell ref="I87:I88"/>
    <mergeCell ref="B88:C88"/>
    <mergeCell ref="B89:C89"/>
    <mergeCell ref="B90:C90"/>
    <mergeCell ref="A91:I91"/>
    <mergeCell ref="B97:C97"/>
    <mergeCell ref="B98:C98"/>
  </mergeCells>
  <pageMargins left="0.7" right="0.7" top="0.75" bottom="0.75" header="0.3" footer="0.3"/>
  <pageSetup scale="6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5B7-C00A-41E7-AB43-D3176D83F01F}">
  <sheetPr>
    <tabColor theme="7" tint="0.59999389629810485"/>
  </sheetPr>
  <dimension ref="A1:C120"/>
  <sheetViews>
    <sheetView view="pageBreakPreview" zoomScale="66" zoomScaleNormal="100" zoomScaleSheetLayoutView="66" workbookViewId="0">
      <selection activeCell="F29" sqref="F29"/>
    </sheetView>
  </sheetViews>
  <sheetFormatPr defaultRowHeight="14.4" x14ac:dyDescent="0.3"/>
  <cols>
    <col min="1" max="1" width="23.21875" customWidth="1"/>
    <col min="2" max="2" width="68.77734375" customWidth="1"/>
    <col min="3" max="3" width="17.77734375" customWidth="1"/>
  </cols>
  <sheetData>
    <row r="1" spans="1:3" ht="25.8" x14ac:dyDescent="0.5">
      <c r="A1" s="136" t="s">
        <v>140</v>
      </c>
    </row>
    <row r="2" spans="1:3" x14ac:dyDescent="0.3">
      <c r="A2" s="137"/>
    </row>
    <row r="3" spans="1:3" ht="18" x14ac:dyDescent="0.35">
      <c r="A3" s="138" t="s">
        <v>141</v>
      </c>
    </row>
    <row r="4" spans="1:3" ht="18" x14ac:dyDescent="0.35">
      <c r="A4" s="138"/>
    </row>
    <row r="5" spans="1:3" ht="18" x14ac:dyDescent="0.35">
      <c r="A5" s="138" t="s">
        <v>142</v>
      </c>
    </row>
    <row r="6" spans="1:3" ht="29.55" customHeight="1" x14ac:dyDescent="0.3">
      <c r="A6" s="361" t="s">
        <v>143</v>
      </c>
      <c r="B6" s="361"/>
      <c r="C6" s="361"/>
    </row>
    <row r="7" spans="1:3" ht="31.5" customHeight="1" x14ac:dyDescent="0.3">
      <c r="A7" s="362" t="s">
        <v>144</v>
      </c>
      <c r="B7" s="362"/>
      <c r="C7" s="362"/>
    </row>
    <row r="9" spans="1:3" x14ac:dyDescent="0.3">
      <c r="A9" s="139" t="s">
        <v>7</v>
      </c>
      <c r="B9" s="139" t="s">
        <v>145</v>
      </c>
      <c r="C9" s="139" t="s">
        <v>146</v>
      </c>
    </row>
    <row r="10" spans="1:3" x14ac:dyDescent="0.3">
      <c r="A10" s="140" t="s">
        <v>16</v>
      </c>
      <c r="B10" s="141" t="s">
        <v>147</v>
      </c>
      <c r="C10" s="141" t="s">
        <v>148</v>
      </c>
    </row>
    <row r="11" spans="1:3" x14ac:dyDescent="0.3">
      <c r="A11" s="142"/>
      <c r="B11" s="141" t="s">
        <v>149</v>
      </c>
      <c r="C11" s="141" t="s">
        <v>150</v>
      </c>
    </row>
    <row r="12" spans="1:3" x14ac:dyDescent="0.3">
      <c r="A12" s="142"/>
      <c r="B12" s="141" t="s">
        <v>151</v>
      </c>
      <c r="C12" s="141" t="s">
        <v>152</v>
      </c>
    </row>
    <row r="13" spans="1:3" x14ac:dyDescent="0.3">
      <c r="A13" s="142"/>
      <c r="B13" s="141" t="s">
        <v>153</v>
      </c>
      <c r="C13" s="141" t="s">
        <v>154</v>
      </c>
    </row>
    <row r="14" spans="1:3" x14ac:dyDescent="0.3">
      <c r="A14" s="142"/>
      <c r="B14" s="141" t="s">
        <v>155</v>
      </c>
      <c r="C14" s="141" t="s">
        <v>156</v>
      </c>
    </row>
    <row r="15" spans="1:3" x14ac:dyDescent="0.3">
      <c r="A15" s="142"/>
      <c r="B15" s="141" t="s">
        <v>157</v>
      </c>
      <c r="C15" s="141" t="s">
        <v>158</v>
      </c>
    </row>
    <row r="16" spans="1:3" x14ac:dyDescent="0.3">
      <c r="A16" s="142"/>
      <c r="B16" s="141" t="s">
        <v>159</v>
      </c>
      <c r="C16" s="141" t="s">
        <v>160</v>
      </c>
    </row>
    <row r="17" spans="1:3" x14ac:dyDescent="0.3">
      <c r="A17" s="142"/>
      <c r="B17" s="141" t="s">
        <v>161</v>
      </c>
      <c r="C17" s="141" t="s">
        <v>162</v>
      </c>
    </row>
    <row r="18" spans="1:3" x14ac:dyDescent="0.3">
      <c r="A18" s="142"/>
      <c r="B18" s="141" t="s">
        <v>163</v>
      </c>
      <c r="C18" s="141" t="s">
        <v>164</v>
      </c>
    </row>
    <row r="19" spans="1:3" x14ac:dyDescent="0.3">
      <c r="A19" s="142"/>
      <c r="B19" s="141" t="s">
        <v>295</v>
      </c>
      <c r="C19" s="141" t="s">
        <v>165</v>
      </c>
    </row>
    <row r="20" spans="1:3" x14ac:dyDescent="0.3">
      <c r="A20" s="142"/>
      <c r="B20" s="141" t="s">
        <v>166</v>
      </c>
      <c r="C20" s="141" t="s">
        <v>167</v>
      </c>
    </row>
    <row r="21" spans="1:3" x14ac:dyDescent="0.3">
      <c r="A21" s="142"/>
      <c r="B21" s="141" t="s">
        <v>168</v>
      </c>
      <c r="C21" s="141" t="s">
        <v>169</v>
      </c>
    </row>
    <row r="22" spans="1:3" x14ac:dyDescent="0.3">
      <c r="A22" s="152"/>
      <c r="B22" s="189" t="s">
        <v>170</v>
      </c>
      <c r="C22" s="141" t="s">
        <v>171</v>
      </c>
    </row>
    <row r="23" spans="1:3" x14ac:dyDescent="0.3">
      <c r="A23" s="144" t="s">
        <v>34</v>
      </c>
      <c r="B23" s="141" t="s">
        <v>172</v>
      </c>
      <c r="C23" s="141" t="s">
        <v>173</v>
      </c>
    </row>
    <row r="24" spans="1:3" x14ac:dyDescent="0.3">
      <c r="A24" s="144"/>
      <c r="B24" s="141" t="s">
        <v>174</v>
      </c>
      <c r="C24" s="141" t="s">
        <v>296</v>
      </c>
    </row>
    <row r="25" spans="1:3" x14ac:dyDescent="0.3">
      <c r="A25" s="144"/>
      <c r="B25" s="141" t="s">
        <v>175</v>
      </c>
      <c r="C25" s="141" t="s">
        <v>176</v>
      </c>
    </row>
    <row r="26" spans="1:3" x14ac:dyDescent="0.3">
      <c r="A26" s="144"/>
      <c r="B26" s="141" t="s">
        <v>170</v>
      </c>
      <c r="C26" s="141" t="s">
        <v>171</v>
      </c>
    </row>
    <row r="27" spans="1:3" x14ac:dyDescent="0.3">
      <c r="A27" s="144"/>
      <c r="B27" s="141" t="s">
        <v>177</v>
      </c>
      <c r="C27" s="141" t="s">
        <v>178</v>
      </c>
    </row>
    <row r="28" spans="1:3" x14ac:dyDescent="0.3">
      <c r="A28" s="144"/>
      <c r="B28" s="141" t="s">
        <v>179</v>
      </c>
      <c r="C28" s="141" t="s">
        <v>180</v>
      </c>
    </row>
    <row r="29" spans="1:3" x14ac:dyDescent="0.3">
      <c r="A29" s="135"/>
      <c r="B29" s="141" t="s">
        <v>181</v>
      </c>
      <c r="C29" s="141" t="s">
        <v>182</v>
      </c>
    </row>
    <row r="30" spans="1:3" x14ac:dyDescent="0.3">
      <c r="A30" s="143" t="s">
        <v>41</v>
      </c>
      <c r="B30" s="141" t="s">
        <v>183</v>
      </c>
      <c r="C30" s="141" t="s">
        <v>184</v>
      </c>
    </row>
    <row r="31" spans="1:3" x14ac:dyDescent="0.3">
      <c r="A31" s="145"/>
      <c r="B31" s="141" t="s">
        <v>185</v>
      </c>
      <c r="C31" s="141" t="s">
        <v>186</v>
      </c>
    </row>
    <row r="32" spans="1:3" x14ac:dyDescent="0.3">
      <c r="A32" s="144"/>
      <c r="B32" s="141" t="s">
        <v>187</v>
      </c>
      <c r="C32" s="141" t="s">
        <v>188</v>
      </c>
    </row>
    <row r="33" spans="1:3" x14ac:dyDescent="0.3">
      <c r="A33" s="144"/>
      <c r="B33" s="141" t="s">
        <v>189</v>
      </c>
      <c r="C33" s="141" t="s">
        <v>190</v>
      </c>
    </row>
    <row r="34" spans="1:3" x14ac:dyDescent="0.3">
      <c r="A34" s="135"/>
      <c r="B34" s="141" t="s">
        <v>191</v>
      </c>
      <c r="C34" s="141" t="s">
        <v>192</v>
      </c>
    </row>
    <row r="35" spans="1:3" x14ac:dyDescent="0.3">
      <c r="A35" s="143" t="s">
        <v>60</v>
      </c>
      <c r="B35" s="141" t="s">
        <v>193</v>
      </c>
      <c r="C35" s="141" t="s">
        <v>194</v>
      </c>
    </row>
    <row r="36" spans="1:3" x14ac:dyDescent="0.3">
      <c r="A36" s="145"/>
      <c r="B36" s="141" t="s">
        <v>195</v>
      </c>
      <c r="C36" s="141" t="s">
        <v>196</v>
      </c>
    </row>
    <row r="37" spans="1:3" x14ac:dyDescent="0.3">
      <c r="A37" s="144"/>
      <c r="B37" s="141" t="s">
        <v>197</v>
      </c>
      <c r="C37" s="141" t="s">
        <v>198</v>
      </c>
    </row>
    <row r="38" spans="1:3" x14ac:dyDescent="0.3">
      <c r="A38" s="144"/>
      <c r="B38" s="141" t="s">
        <v>199</v>
      </c>
      <c r="C38" s="141" t="s">
        <v>200</v>
      </c>
    </row>
    <row r="39" spans="1:3" x14ac:dyDescent="0.3">
      <c r="A39" s="135"/>
      <c r="B39" s="141" t="s">
        <v>197</v>
      </c>
      <c r="C39" s="141" t="s">
        <v>201</v>
      </c>
    </row>
    <row r="40" spans="1:3" x14ac:dyDescent="0.3">
      <c r="A40" t="s">
        <v>66</v>
      </c>
      <c r="B40" s="141" t="s">
        <v>193</v>
      </c>
      <c r="C40" s="141" t="s">
        <v>202</v>
      </c>
    </row>
    <row r="41" spans="1:3" x14ac:dyDescent="0.3">
      <c r="B41" s="141" t="s">
        <v>203</v>
      </c>
      <c r="C41" s="141" t="s">
        <v>204</v>
      </c>
    </row>
    <row r="42" spans="1:3" x14ac:dyDescent="0.3">
      <c r="B42" s="141" t="s">
        <v>195</v>
      </c>
      <c r="C42" s="141" t="s">
        <v>205</v>
      </c>
    </row>
    <row r="43" spans="1:3" x14ac:dyDescent="0.3">
      <c r="B43" s="141" t="s">
        <v>197</v>
      </c>
      <c r="C43" s="141" t="s">
        <v>206</v>
      </c>
    </row>
    <row r="44" spans="1:3" x14ac:dyDescent="0.3">
      <c r="B44" s="141" t="s">
        <v>207</v>
      </c>
      <c r="C44" s="141" t="s">
        <v>208</v>
      </c>
    </row>
    <row r="45" spans="1:3" x14ac:dyDescent="0.3">
      <c r="B45" s="12" t="s">
        <v>209</v>
      </c>
      <c r="C45" s="141" t="s">
        <v>210</v>
      </c>
    </row>
    <row r="46" spans="1:3" x14ac:dyDescent="0.3">
      <c r="B46" s="12" t="s">
        <v>211</v>
      </c>
      <c r="C46" s="141" t="s">
        <v>212</v>
      </c>
    </row>
    <row r="47" spans="1:3" x14ac:dyDescent="0.3">
      <c r="A47" s="146" t="s">
        <v>67</v>
      </c>
      <c r="B47" s="12" t="s">
        <v>213</v>
      </c>
      <c r="C47" s="12" t="s">
        <v>214</v>
      </c>
    </row>
    <row r="48" spans="1:3" x14ac:dyDescent="0.3">
      <c r="B48" s="12" t="s">
        <v>215</v>
      </c>
      <c r="C48" s="12" t="s">
        <v>216</v>
      </c>
    </row>
    <row r="49" spans="1:3" x14ac:dyDescent="0.3">
      <c r="B49" s="12" t="s">
        <v>217</v>
      </c>
      <c r="C49" s="12" t="s">
        <v>218</v>
      </c>
    </row>
    <row r="50" spans="1:3" x14ac:dyDescent="0.3">
      <c r="B50" s="12" t="s">
        <v>219</v>
      </c>
      <c r="C50" s="12" t="s">
        <v>220</v>
      </c>
    </row>
    <row r="51" spans="1:3" x14ac:dyDescent="0.3">
      <c r="B51" s="12" t="s">
        <v>221</v>
      </c>
      <c r="C51" s="12" t="s">
        <v>222</v>
      </c>
    </row>
    <row r="52" spans="1:3" x14ac:dyDescent="0.3">
      <c r="B52" s="12" t="s">
        <v>223</v>
      </c>
      <c r="C52" s="12" t="s">
        <v>224</v>
      </c>
    </row>
    <row r="53" spans="1:3" x14ac:dyDescent="0.3">
      <c r="B53" s="12" t="s">
        <v>225</v>
      </c>
      <c r="C53" s="12" t="s">
        <v>226</v>
      </c>
    </row>
    <row r="54" spans="1:3" x14ac:dyDescent="0.3">
      <c r="B54" s="12" t="s">
        <v>227</v>
      </c>
      <c r="C54" s="12" t="s">
        <v>228</v>
      </c>
    </row>
    <row r="55" spans="1:3" x14ac:dyDescent="0.3">
      <c r="A55" s="147"/>
      <c r="B55" s="12" t="s">
        <v>229</v>
      </c>
      <c r="C55" s="12" t="s">
        <v>230</v>
      </c>
    </row>
    <row r="56" spans="1:3" x14ac:dyDescent="0.3">
      <c r="A56" s="148" t="s">
        <v>65</v>
      </c>
      <c r="B56" s="12" t="s">
        <v>231</v>
      </c>
      <c r="C56" s="141" t="s">
        <v>232</v>
      </c>
    </row>
    <row r="58" spans="1:3" x14ac:dyDescent="0.3">
      <c r="A58" s="137" t="s">
        <v>233</v>
      </c>
    </row>
    <row r="59" spans="1:3" x14ac:dyDescent="0.3">
      <c r="A59" s="362" t="s">
        <v>234</v>
      </c>
      <c r="B59" s="362"/>
      <c r="C59" s="362"/>
    </row>
    <row r="60" spans="1:3" ht="17.399999999999999" x14ac:dyDescent="0.3">
      <c r="A60" s="4"/>
    </row>
    <row r="61" spans="1:3" x14ac:dyDescent="0.3">
      <c r="A61" s="139" t="s">
        <v>7</v>
      </c>
      <c r="B61" s="139" t="s">
        <v>145</v>
      </c>
      <c r="C61" s="139" t="s">
        <v>146</v>
      </c>
    </row>
    <row r="62" spans="1:3" x14ac:dyDescent="0.3">
      <c r="A62" s="13" t="s">
        <v>264</v>
      </c>
      <c r="B62" s="13" t="s">
        <v>263</v>
      </c>
      <c r="C62" s="13" t="s">
        <v>235</v>
      </c>
    </row>
    <row r="63" spans="1:3" x14ac:dyDescent="0.3">
      <c r="A63" s="13" t="s">
        <v>41</v>
      </c>
      <c r="B63" s="141" t="s">
        <v>297</v>
      </c>
      <c r="C63" s="141" t="s">
        <v>298</v>
      </c>
    </row>
    <row r="64" spans="1:3" x14ac:dyDescent="0.3">
      <c r="A64" s="13" t="s">
        <v>60</v>
      </c>
      <c r="B64" s="141" t="s">
        <v>236</v>
      </c>
      <c r="C64" s="141" t="s">
        <v>237</v>
      </c>
    </row>
    <row r="65" spans="1:3" x14ac:dyDescent="0.3">
      <c r="A65" s="13" t="s">
        <v>66</v>
      </c>
      <c r="B65" s="12" t="s">
        <v>238</v>
      </c>
      <c r="C65" s="141" t="s">
        <v>239</v>
      </c>
    </row>
    <row r="66" spans="1:3" x14ac:dyDescent="0.3">
      <c r="A66" s="13" t="s">
        <v>67</v>
      </c>
      <c r="B66" s="12" t="s">
        <v>299</v>
      </c>
      <c r="C66" s="141" t="s">
        <v>240</v>
      </c>
    </row>
    <row r="67" spans="1:3" x14ac:dyDescent="0.3">
      <c r="A67" s="13" t="s">
        <v>65</v>
      </c>
      <c r="B67" s="12" t="s">
        <v>241</v>
      </c>
      <c r="C67" s="141" t="s">
        <v>242</v>
      </c>
    </row>
    <row r="68" spans="1:3" x14ac:dyDescent="0.3">
      <c r="B68" s="149"/>
      <c r="C68" s="149"/>
    </row>
    <row r="69" spans="1:3" x14ac:dyDescent="0.3">
      <c r="A69" s="137" t="s">
        <v>243</v>
      </c>
      <c r="B69" s="149"/>
      <c r="C69" s="149"/>
    </row>
    <row r="70" spans="1:3" x14ac:dyDescent="0.3">
      <c r="A70" s="362" t="s">
        <v>234</v>
      </c>
      <c r="B70" s="362"/>
      <c r="C70" s="362"/>
    </row>
    <row r="71" spans="1:3" ht="17.399999999999999" x14ac:dyDescent="0.3">
      <c r="A71" s="4"/>
    </row>
    <row r="72" spans="1:3" x14ac:dyDescent="0.3">
      <c r="A72" s="139" t="s">
        <v>7</v>
      </c>
      <c r="B72" s="139" t="s">
        <v>145</v>
      </c>
      <c r="C72" s="139" t="s">
        <v>146</v>
      </c>
    </row>
    <row r="73" spans="1:3" x14ac:dyDescent="0.3">
      <c r="A73" s="143" t="s">
        <v>16</v>
      </c>
      <c r="B73" s="13" t="s">
        <v>244</v>
      </c>
      <c r="C73" s="13" t="s">
        <v>245</v>
      </c>
    </row>
    <row r="74" spans="1:3" x14ac:dyDescent="0.3">
      <c r="A74" s="137"/>
      <c r="B74" s="13" t="s">
        <v>246</v>
      </c>
      <c r="C74" s="13" t="s">
        <v>247</v>
      </c>
    </row>
    <row r="75" spans="1:3" x14ac:dyDescent="0.3">
      <c r="A75" s="137"/>
      <c r="B75" s="12" t="s">
        <v>266</v>
      </c>
      <c r="C75" s="13" t="s">
        <v>265</v>
      </c>
    </row>
    <row r="76" spans="1:3" x14ac:dyDescent="0.3">
      <c r="A76" s="153" t="s">
        <v>34</v>
      </c>
      <c r="B76" s="13" t="s">
        <v>248</v>
      </c>
      <c r="C76" s="13" t="s">
        <v>249</v>
      </c>
    </row>
    <row r="77" spans="1:3" x14ac:dyDescent="0.3">
      <c r="A77" s="154"/>
      <c r="B77" s="12" t="s">
        <v>268</v>
      </c>
      <c r="C77" s="13" t="s">
        <v>267</v>
      </c>
    </row>
    <row r="78" spans="1:3" ht="28.8" x14ac:dyDescent="0.3">
      <c r="A78" t="s">
        <v>41</v>
      </c>
      <c r="B78" s="12" t="s">
        <v>279</v>
      </c>
      <c r="C78" s="141" t="s">
        <v>283</v>
      </c>
    </row>
    <row r="79" spans="1:3" x14ac:dyDescent="0.3">
      <c r="A79" s="137"/>
      <c r="B79" s="12" t="s">
        <v>280</v>
      </c>
      <c r="C79" s="141" t="s">
        <v>284</v>
      </c>
    </row>
    <row r="80" spans="1:3" ht="28.8" x14ac:dyDescent="0.3">
      <c r="A80" s="137"/>
      <c r="B80" s="12" t="s">
        <v>281</v>
      </c>
      <c r="C80" s="141" t="s">
        <v>285</v>
      </c>
    </row>
    <row r="81" spans="1:3" ht="28.8" x14ac:dyDescent="0.3">
      <c r="A81" s="171"/>
      <c r="B81" s="12" t="s">
        <v>282</v>
      </c>
      <c r="C81" s="141" t="s">
        <v>286</v>
      </c>
    </row>
    <row r="82" spans="1:3" ht="18" x14ac:dyDescent="0.35">
      <c r="A82" s="138"/>
    </row>
    <row r="83" spans="1:3" x14ac:dyDescent="0.3">
      <c r="A83" s="150" t="s">
        <v>250</v>
      </c>
    </row>
    <row r="84" spans="1:3" ht="80.25" customHeight="1" x14ac:dyDescent="0.3">
      <c r="A84" s="363" t="s">
        <v>251</v>
      </c>
      <c r="B84" s="363"/>
      <c r="C84" s="363"/>
    </row>
    <row r="85" spans="1:3" x14ac:dyDescent="0.3">
      <c r="A85" s="155"/>
    </row>
    <row r="86" spans="1:3" x14ac:dyDescent="0.3">
      <c r="A86" s="137" t="s">
        <v>8</v>
      </c>
    </row>
    <row r="87" spans="1:3" x14ac:dyDescent="0.3">
      <c r="A87" s="360" t="s">
        <v>252</v>
      </c>
      <c r="B87" s="360"/>
      <c r="C87" s="360"/>
    </row>
    <row r="89" spans="1:3" x14ac:dyDescent="0.3">
      <c r="A89" s="150" t="s">
        <v>253</v>
      </c>
    </row>
    <row r="90" spans="1:3" x14ac:dyDescent="0.3">
      <c r="A90" s="151" t="s">
        <v>254</v>
      </c>
    </row>
    <row r="91" spans="1:3" x14ac:dyDescent="0.3">
      <c r="A91" s="151"/>
    </row>
    <row r="92" spans="1:3" x14ac:dyDescent="0.3">
      <c r="A92" s="150" t="s">
        <v>255</v>
      </c>
    </row>
    <row r="93" spans="1:3" ht="32.25" customHeight="1" x14ac:dyDescent="0.3">
      <c r="A93" s="362" t="s">
        <v>256</v>
      </c>
      <c r="B93" s="362"/>
      <c r="C93" s="362"/>
    </row>
    <row r="95" spans="1:3" x14ac:dyDescent="0.3">
      <c r="A95" s="150" t="s">
        <v>257</v>
      </c>
    </row>
    <row r="96" spans="1:3" s="137" customFormat="1" x14ac:dyDescent="0.3">
      <c r="A96" s="151" t="s">
        <v>258</v>
      </c>
      <c r="B96"/>
      <c r="C96"/>
    </row>
    <row r="97" spans="1:3" x14ac:dyDescent="0.3">
      <c r="A97" s="137"/>
      <c r="B97" s="137"/>
      <c r="C97" s="137"/>
    </row>
    <row r="98" spans="1:3" x14ac:dyDescent="0.3">
      <c r="A98" s="137" t="s">
        <v>300</v>
      </c>
    </row>
    <row r="99" spans="1:3" ht="46.8" customHeight="1" x14ac:dyDescent="0.3">
      <c r="A99" s="364" t="s">
        <v>301</v>
      </c>
      <c r="B99" s="364"/>
      <c r="C99" s="364"/>
    </row>
    <row r="101" spans="1:3" x14ac:dyDescent="0.3">
      <c r="A101" s="137" t="s">
        <v>302</v>
      </c>
    </row>
    <row r="102" spans="1:3" ht="29.55" customHeight="1" x14ac:dyDescent="0.3">
      <c r="A102" s="362" t="s">
        <v>303</v>
      </c>
      <c r="B102" s="362"/>
      <c r="C102" s="362"/>
    </row>
    <row r="104" spans="1:3" x14ac:dyDescent="0.3">
      <c r="A104" s="150" t="s">
        <v>11</v>
      </c>
    </row>
    <row r="105" spans="1:3" ht="37.5" customHeight="1" x14ac:dyDescent="0.3">
      <c r="A105" s="362" t="s">
        <v>259</v>
      </c>
      <c r="B105" s="362"/>
      <c r="C105" s="362"/>
    </row>
    <row r="106" spans="1:3" x14ac:dyDescent="0.3">
      <c r="A106" s="150"/>
    </row>
    <row r="107" spans="1:3" x14ac:dyDescent="0.3">
      <c r="A107" s="150" t="s">
        <v>12</v>
      </c>
    </row>
    <row r="108" spans="1:3" ht="30.75" customHeight="1" x14ac:dyDescent="0.3">
      <c r="A108" s="362" t="s">
        <v>260</v>
      </c>
      <c r="B108" s="362"/>
      <c r="C108" s="362"/>
    </row>
    <row r="109" spans="1:3" x14ac:dyDescent="0.3">
      <c r="A109" s="150"/>
    </row>
    <row r="110" spans="1:3" x14ac:dyDescent="0.3">
      <c r="A110" s="150" t="s">
        <v>13</v>
      </c>
    </row>
    <row r="111" spans="1:3" x14ac:dyDescent="0.3">
      <c r="A111" t="s">
        <v>261</v>
      </c>
    </row>
    <row r="113" spans="1:3" x14ac:dyDescent="0.3">
      <c r="A113" s="137" t="s">
        <v>262</v>
      </c>
    </row>
    <row r="114" spans="1:3" ht="51.75" customHeight="1" x14ac:dyDescent="0.3">
      <c r="A114" s="362" t="s">
        <v>304</v>
      </c>
      <c r="B114" s="362"/>
      <c r="C114" s="362"/>
    </row>
    <row r="116" spans="1:3" ht="24" customHeight="1" x14ac:dyDescent="0.3">
      <c r="A116" s="150" t="s">
        <v>14</v>
      </c>
      <c r="B116" s="150"/>
    </row>
    <row r="117" spans="1:3" ht="33.6" customHeight="1" x14ac:dyDescent="0.3">
      <c r="A117" s="362" t="s">
        <v>305</v>
      </c>
      <c r="B117" s="362"/>
      <c r="C117" s="362"/>
    </row>
    <row r="119" spans="1:3" x14ac:dyDescent="0.3">
      <c r="A119" s="137" t="s">
        <v>15</v>
      </c>
    </row>
    <row r="120" spans="1:3" ht="30" customHeight="1" x14ac:dyDescent="0.3">
      <c r="A120" s="360" t="s">
        <v>306</v>
      </c>
      <c r="B120" s="360"/>
      <c r="C120" s="360"/>
    </row>
  </sheetData>
  <sheetProtection algorithmName="SHA-512" hashValue="7RBjPszf/JDSeT6PTl6elbjtB7Ni0YpCUbKWTmBGhlWZsrwTMl5zkUZAiio4vctp7WrQpdCcj558yW4eNE54hQ==" saltValue="ej9aE6zNEUCogEd/VySWmA==" spinCount="100000" sheet="1" objects="1" scenarios="1"/>
  <mergeCells count="14">
    <mergeCell ref="A117:C117"/>
    <mergeCell ref="A120:C120"/>
    <mergeCell ref="A93:C93"/>
    <mergeCell ref="A99:C99"/>
    <mergeCell ref="A102:C102"/>
    <mergeCell ref="A105:C105"/>
    <mergeCell ref="A108:C108"/>
    <mergeCell ref="A114:C114"/>
    <mergeCell ref="A87:C87"/>
    <mergeCell ref="A6:C6"/>
    <mergeCell ref="A7:C7"/>
    <mergeCell ref="A59:C59"/>
    <mergeCell ref="A70:C70"/>
    <mergeCell ref="A84:C84"/>
  </mergeCells>
  <pageMargins left="0.7" right="0.7" top="0.75" bottom="0.75" header="0.3" footer="0.3"/>
  <pageSetup scale="86"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C05FBA908DE145AD6EB7C32E677DA2" ma:contentTypeVersion="9" ma:contentTypeDescription="Create a new document." ma:contentTypeScope="" ma:versionID="5921c2f8352f75c7894498def36c647a">
  <xsd:schema xmlns:xsd="http://www.w3.org/2001/XMLSchema" xmlns:xs="http://www.w3.org/2001/XMLSchema" xmlns:p="http://schemas.microsoft.com/office/2006/metadata/properties" xmlns:ns3="a2e596e0-5c90-4989-a130-b154d97da3a2" xmlns:ns4="1117b9e0-98f9-4013-bd69-8cbca02528ba" targetNamespace="http://schemas.microsoft.com/office/2006/metadata/properties" ma:root="true" ma:fieldsID="4b5bbe3685f5d69584d1cd23073e9f69" ns3:_="" ns4:_="">
    <xsd:import namespace="a2e596e0-5c90-4989-a130-b154d97da3a2"/>
    <xsd:import namespace="1117b9e0-98f9-4013-bd69-8cbca02528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596e0-5c90-4989-a130-b154d97da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17b9e0-98f9-4013-bd69-8cbca02528b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19B9E-05EB-45E5-A314-526C724B2563}">
  <ds:schemaRefs>
    <ds:schemaRef ds:uri="http://schemas.microsoft.com/office/2006/metadata/properties"/>
    <ds:schemaRef ds:uri="a2e596e0-5c90-4989-a130-b154d97da3a2"/>
    <ds:schemaRef ds:uri="http://www.w3.org/XML/1998/namespace"/>
    <ds:schemaRef ds:uri="http://schemas.microsoft.com/office/2006/documentManagement/types"/>
    <ds:schemaRef ds:uri="1117b9e0-98f9-4013-bd69-8cbca02528ba"/>
    <ds:schemaRef ds:uri="http://schemas.microsoft.com/office/infopath/2007/PartnerControls"/>
    <ds:schemaRef ds:uri="http://purl.org/dc/elements/1.1/"/>
    <ds:schemaRef ds:uri="http://schemas.openxmlformats.org/package/2006/metadata/core-properties"/>
    <ds:schemaRef ds:uri="http://purl.org/dc/terms/"/>
    <ds:schemaRef ds:uri="http://purl.org/dc/dcmitype/"/>
  </ds:schemaRefs>
</ds:datastoreItem>
</file>

<file path=customXml/itemProps2.xml><?xml version="1.0" encoding="utf-8"?>
<ds:datastoreItem xmlns:ds="http://schemas.openxmlformats.org/officeDocument/2006/customXml" ds:itemID="{86076FD4-9072-4446-B08C-FE4BE430D853}">
  <ds:schemaRefs>
    <ds:schemaRef ds:uri="http://schemas.microsoft.com/sharepoint/v3/contenttype/forms"/>
  </ds:schemaRefs>
</ds:datastoreItem>
</file>

<file path=customXml/itemProps3.xml><?xml version="1.0" encoding="utf-8"?>
<ds:datastoreItem xmlns:ds="http://schemas.openxmlformats.org/officeDocument/2006/customXml" ds:itemID="{A441701A-2983-46DF-8E9E-239B7619C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596e0-5c90-4989-a130-b154d97da3a2"/>
    <ds:schemaRef ds:uri="1117b9e0-98f9-4013-bd69-8cbca0252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FY16Q1</vt:lpstr>
      <vt:lpstr>FY16Q2</vt:lpstr>
      <vt:lpstr>FY16Q3</vt:lpstr>
      <vt:lpstr>FY16Q4</vt:lpstr>
      <vt:lpstr>PFGE - User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Branch, Breauna - FSIS</dc:creator>
  <cp:lastModifiedBy>Ibrahim, Manal - FSIS</cp:lastModifiedBy>
  <dcterms:created xsi:type="dcterms:W3CDTF">2021-04-30T16:20:20Z</dcterms:created>
  <dcterms:modified xsi:type="dcterms:W3CDTF">2021-07-29T18:00:20Z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0x010100BFC05FBA908DE145AD6EB7C32E677DA2</vt:lpwstr>
  </property>
  <property fmtid="{D5CDD505-2E9C-101B-9397-08002B2CF9AE}" pid="3" name="_MarkAsFinal">
    <vt:bool>true</vt:bool>
  </property>
</Properties>
</file>