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MIbrahim\Downloads\"/>
    </mc:Choice>
  </mc:AlternateContent>
  <xr:revisionPtr revIDLastSave="0" documentId="8_{6F64650E-6AB9-4B86-A63E-AD0FD26165A9}" xr6:coauthVersionLast="46" xr6:coauthVersionMax="46" xr10:uidLastSave="{00000000-0000-0000-0000-000000000000}"/>
  <bookViews>
    <workbookView xWindow="2304" yWindow="2304" windowWidth="17280" windowHeight="9072" xr2:uid="{4C8942A3-E950-4EB5-B1BC-2A0B4E4989E4}"/>
  </bookViews>
  <sheets>
    <sheet name="FY19Q1" sheetId="1" r:id="rId1"/>
    <sheet name="FY19Q2" sheetId="2" r:id="rId2"/>
    <sheet name="PFGE - User Notes"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9" i="2" l="1"/>
  <c r="H109" i="2" s="1"/>
  <c r="D109" i="2"/>
  <c r="H107" i="2"/>
  <c r="D107" i="2"/>
  <c r="H105" i="2"/>
  <c r="F105" i="2"/>
  <c r="D105" i="2"/>
  <c r="H82" i="2"/>
  <c r="D82" i="2"/>
  <c r="G68" i="2"/>
  <c r="H68" i="2" s="1"/>
  <c r="F68" i="2"/>
  <c r="D68" i="2"/>
  <c r="G66" i="2"/>
  <c r="H66" i="2" s="1"/>
  <c r="D66" i="2"/>
  <c r="H64" i="2"/>
  <c r="F64" i="2"/>
  <c r="D64" i="2"/>
  <c r="H47" i="2"/>
  <c r="D47" i="2"/>
  <c r="H42" i="2"/>
  <c r="F42" i="2"/>
  <c r="D42" i="2"/>
  <c r="H23" i="2"/>
  <c r="D23" i="2"/>
  <c r="H104" i="1"/>
  <c r="D104" i="1"/>
  <c r="H102" i="1"/>
  <c r="D102" i="1"/>
  <c r="H100" i="1"/>
  <c r="F100" i="1"/>
  <c r="D100" i="1"/>
  <c r="H86" i="1"/>
  <c r="H84" i="1"/>
  <c r="D84" i="1"/>
  <c r="H80" i="1"/>
  <c r="D80" i="1"/>
  <c r="G64" i="1"/>
  <c r="H64" i="1" s="1"/>
  <c r="F64" i="1"/>
  <c r="D64" i="1"/>
  <c r="G62" i="1"/>
  <c r="H62" i="1" s="1"/>
  <c r="F62" i="1"/>
  <c r="D62" i="1"/>
  <c r="H60" i="1"/>
  <c r="D60" i="1"/>
  <c r="H57" i="1"/>
  <c r="F57" i="1"/>
  <c r="D57" i="1"/>
  <c r="H41" i="1"/>
  <c r="D41" i="1"/>
  <c r="H30" i="1"/>
  <c r="F30" i="1"/>
  <c r="D30" i="1"/>
  <c r="H23" i="1"/>
  <c r="D23" i="1"/>
</calcChain>
</file>

<file path=xl/sharedStrings.xml><?xml version="1.0" encoding="utf-8"?>
<sst xmlns="http://schemas.openxmlformats.org/spreadsheetml/2006/main" count="698" uniqueCount="279">
  <si>
    <t>Salmonella</t>
  </si>
  <si>
    <t>Quarterly Summary Tables - FY2019 Q1</t>
  </si>
  <si>
    <t xml:space="preserve">Pulsed-field Gel Electrophoresis </t>
  </si>
  <si>
    <t>In each table, the 10 most frequent Salmonella primary PFGE patterns for each product category are listed.</t>
  </si>
  <si>
    <t>Table A. Top PulseNet Primary Pulsed-field Gel Electrophoresis (PFGE) Patterns by Isolate</t>
  </si>
  <si>
    <t>from Domestic Sampling</t>
  </si>
  <si>
    <t>Product Category</t>
  </si>
  <si>
    <t>Serotype</t>
  </si>
  <si>
    <t>Primary PFGE Pattern Name*</t>
  </si>
  <si>
    <t>Number of Samples 
with Pattern</t>
  </si>
  <si>
    <t>Percent of Pattern for Serotype</t>
  </si>
  <si>
    <t>Percent of All PFGE Patterns</t>
  </si>
  <si>
    <t>Number of Establishments with PFGE Pattern</t>
  </si>
  <si>
    <t>Percent of Establishments with Analyzed Samples with PFGE Pattern</t>
  </si>
  <si>
    <t>Number of Establishments with Analyzed Samples</t>
  </si>
  <si>
    <t>Chicken</t>
  </si>
  <si>
    <t>Kentucky</t>
  </si>
  <si>
    <t>JGPX01.0027</t>
  </si>
  <si>
    <t>Enteritidis</t>
  </si>
  <si>
    <t>JEGX01.0004</t>
  </si>
  <si>
    <t>Infantis</t>
  </si>
  <si>
    <t>JFXX01.0787</t>
  </si>
  <si>
    <t>JFXX01.1080</t>
  </si>
  <si>
    <t>JEGX01.0021</t>
  </si>
  <si>
    <t>JGPX01.0291</t>
  </si>
  <si>
    <t>JFXX01.1195</t>
  </si>
  <si>
    <t>JGPX01.0005</t>
  </si>
  <si>
    <t>JGPX01.0210</t>
  </si>
  <si>
    <t>Schwarzengrund</t>
  </si>
  <si>
    <t>JM6X01.0346</t>
  </si>
  <si>
    <t>N/A</t>
  </si>
  <si>
    <t>Other Patterns</t>
  </si>
  <si>
    <t>All PFGE Patterns</t>
  </si>
  <si>
    <t>Turkey</t>
  </si>
  <si>
    <t>Reading</t>
  </si>
  <si>
    <t>JLGX01.0098</t>
  </si>
  <si>
    <t>Hadar</t>
  </si>
  <si>
    <t>TDKX01.0054</t>
  </si>
  <si>
    <t>Uganda</t>
  </si>
  <si>
    <t>TDWX01.0020</t>
  </si>
  <si>
    <t>JM6X01.0214</t>
  </si>
  <si>
    <t>Beef</t>
  </si>
  <si>
    <t>Montevideo</t>
  </si>
  <si>
    <t>JIXX01.0017</t>
  </si>
  <si>
    <t>Derby</t>
  </si>
  <si>
    <t>JDPX01.0079</t>
  </si>
  <si>
    <t>Muenchen</t>
  </si>
  <si>
    <t>JJ6X01.0038</t>
  </si>
  <si>
    <t>Cerro</t>
  </si>
  <si>
    <t>JCGX01.0069</t>
  </si>
  <si>
    <t>Newport</t>
  </si>
  <si>
    <t>JJPX01.0010</t>
  </si>
  <si>
    <t>Muenster</t>
  </si>
  <si>
    <t>TDSX01.0024</t>
  </si>
  <si>
    <t>JGPX01.0064</t>
  </si>
  <si>
    <t>JIXX01.0079</t>
  </si>
  <si>
    <t>Kiambu</t>
  </si>
  <si>
    <t>TENX01.0035</t>
  </si>
  <si>
    <t>-- Indicates that there were no samples for this product category.
Pulsed-field gel electrophoresis (PFGE) is a laboratory technique used by scientists to produce a DNA fingerprint with a specific pattern for a group of the same type of bacteria.
Source: Food Safety and Inspection Service, Public Health Information System (PHIS)
Data extracted on: April 30, 2021
Please note that reported numbers may differ from other published numbers due to the timing of when the data were extracted from PHIS. Numbers reported are based on the data available in PHIS at the time the data were extracted.</t>
  </si>
  <si>
    <t>Table B. Top PulseNet Primary Pulsed-field Gel Electrophoresis (PFGE) Patterns by Isolate</t>
  </si>
  <si>
    <t>from Domestic Sampling (cont'd)</t>
  </si>
  <si>
    <t>Pork</t>
  </si>
  <si>
    <t>Johannesburg</t>
  </si>
  <si>
    <t>TELX01.0053</t>
  </si>
  <si>
    <t>London</t>
  </si>
  <si>
    <t>TECX01.0017</t>
  </si>
  <si>
    <t>Anatum</t>
  </si>
  <si>
    <t>JAGX01.0554</t>
  </si>
  <si>
    <t>JDPX01.0453</t>
  </si>
  <si>
    <t>Give</t>
  </si>
  <si>
    <t>JEXX01.0432</t>
  </si>
  <si>
    <t>JJ6X01.0153</t>
  </si>
  <si>
    <t>Adelaide</t>
  </si>
  <si>
    <t>TDAX01.0107</t>
  </si>
  <si>
    <t>TDAX01.0159</t>
  </si>
  <si>
    <t>TDWX01.0003</t>
  </si>
  <si>
    <t>Siluriformes</t>
  </si>
  <si>
    <t>JJPX01.0105</t>
  </si>
  <si>
    <t>RTE</t>
  </si>
  <si>
    <t>--</t>
  </si>
  <si>
    <t>Egg</t>
  </si>
  <si>
    <t>Heidelberg</t>
  </si>
  <si>
    <t>Table C. Top PulseNet Primary Pulsed-field Gel Electrophoresis (PFGE) Patterns by Isolate</t>
  </si>
  <si>
    <t>from Import Sampling</t>
  </si>
  <si>
    <t>JF6X01.0022</t>
  </si>
  <si>
    <t>Thompson</t>
  </si>
  <si>
    <t>JP6X01.0381</t>
  </si>
  <si>
    <t>TDKX01.0001</t>
  </si>
  <si>
    <t>Beef - MT51</t>
  </si>
  <si>
    <t xml:space="preserve">-- Indicates that there were no samples for this product category.
Pulsed-field gel electrophoresis (PFGE) is a laboratory technique used by scientists to produce a DNA fingerprint with a specific pattern for a group of the same type of bacteria.
Source: Food Safety and Inspection Service, Public Health Information System (PHIS)
Data extracted on: April 30, 2021
Please note that reported numbers may differ from other published numbers due to the timing of when the data were extracted from PHIS. Numbers reported are based on the data available in PHIS at the time the data were extracted.
</t>
  </si>
  <si>
    <t xml:space="preserve">Table D. Top PulseNet Primary Pulsed-field Gel Electrophoresis (PFGE) Patterns by Isolate </t>
  </si>
  <si>
    <t>from Follow-Up Sampling</t>
  </si>
  <si>
    <t>JEGX01.0005</t>
  </si>
  <si>
    <t>Quarterly Summary Tables - FY2019 Q2</t>
  </si>
  <si>
    <t>Period: 2019-01-01 to 2019-03-31</t>
  </si>
  <si>
    <t>JIXX01.0011</t>
  </si>
  <si>
    <t>JJ6X01.0261</t>
  </si>
  <si>
    <t>Agona</t>
  </si>
  <si>
    <t>JABX01.0152</t>
  </si>
  <si>
    <t>JAGX01.0106</t>
  </si>
  <si>
    <t>JF6X01.0032</t>
  </si>
  <si>
    <t>JJ6X01.0136</t>
  </si>
  <si>
    <t>JM6X01.0463</t>
  </si>
  <si>
    <t>Senftenberg</t>
  </si>
  <si>
    <t>JMPX01.0028</t>
  </si>
  <si>
    <t>JMPX01.0420</t>
  </si>
  <si>
    <t>Saintpaul</t>
  </si>
  <si>
    <t>JN6X01.0048</t>
  </si>
  <si>
    <t>Typhimurium</t>
  </si>
  <si>
    <t>JPXX01.1212</t>
  </si>
  <si>
    <t>TDKX01.0003</t>
  </si>
  <si>
    <t>TDKX01.0268</t>
  </si>
  <si>
    <t>Dublin</t>
  </si>
  <si>
    <t>JDXX01.0004</t>
  </si>
  <si>
    <t>JEXX01.0707</t>
  </si>
  <si>
    <t>JIXX01.0043</t>
  </si>
  <si>
    <t>JAGX01.0548</t>
  </si>
  <si>
    <t>JLGX01.0142</t>
  </si>
  <si>
    <t>JAGX01.0641</t>
  </si>
  <si>
    <t>Cannstatt</t>
  </si>
  <si>
    <t>CANX01.0011</t>
  </si>
  <si>
    <t>JFXX01.0011</t>
  </si>
  <si>
    <t>JFXX01.0098</t>
  </si>
  <si>
    <t>JFXX01.0164</t>
  </si>
  <si>
    <t>TELX01.0049</t>
  </si>
  <si>
    <t>JM6X01.0559</t>
  </si>
  <si>
    <t>JM6X01.0531</t>
  </si>
  <si>
    <t>Braenderup</t>
  </si>
  <si>
    <t>JBPX01.0002</t>
  </si>
  <si>
    <t>User Notes</t>
  </si>
  <si>
    <t>Definitions and Descriptions</t>
  </si>
  <si>
    <t>Table Descriptions</t>
  </si>
  <si>
    <t>Tables A and B. Top PulseNet Primary Pulsed-field Gel Electrophoresis (PFGE) Patterns by Isolate from Domestic Sampling</t>
  </si>
  <si>
    <t xml:space="preserve">Counts and percents, establishment counts and percents by PFGE pattern and product category. Excludes counts and percents from follow-up and import sampling. 
</t>
  </si>
  <si>
    <t>Products Included</t>
  </si>
  <si>
    <t>Project Code</t>
  </si>
  <si>
    <t>Whole Chicken Carcasses</t>
  </si>
  <si>
    <t>HC_CH_CARC01</t>
  </si>
  <si>
    <t>Quarter and Half Chicken Carcasses</t>
  </si>
  <si>
    <t>EXP_CPT_QH01</t>
  </si>
  <si>
    <t>Chicken Parts (legs, breasts, wings)</t>
  </si>
  <si>
    <t>HC_CPT_LBW01</t>
  </si>
  <si>
    <t>Other Chicken Parts (neck, liver, heart, gizzards)</t>
  </si>
  <si>
    <t>EXP_CPT_OT01</t>
  </si>
  <si>
    <t>Comminuted Chicken</t>
  </si>
  <si>
    <t>HC_CH_COM01</t>
  </si>
  <si>
    <t>Mechanically Separated Chicken</t>
  </si>
  <si>
    <t>EXP_CH_MSK01</t>
  </si>
  <si>
    <t>Very Low Volume for Whole Chicken Carcasses</t>
  </si>
  <si>
    <t>LO_CH_CARC01</t>
  </si>
  <si>
    <t>Very Low Volume for Quarter and Half Chicken Carcasses</t>
  </si>
  <si>
    <t>LO_CPT_QH01</t>
  </si>
  <si>
    <t>Very Low Volume Parts for Chicken Parts (legs, breasts, wings)</t>
  </si>
  <si>
    <t>LO_CPT_LBW01</t>
  </si>
  <si>
    <t>Very Low Volume for Other  Chicken Parts (neck, liver, heart, gizzards)</t>
  </si>
  <si>
    <t>LO_CPT_OT01</t>
  </si>
  <si>
    <t>Very Low Volume Comminuted Chicken</t>
  </si>
  <si>
    <t>LO_CH_COM01</t>
  </si>
  <si>
    <t>Religious Exempt for Chicken Carcasses</t>
  </si>
  <si>
    <t>RE_CH_CARC01</t>
  </si>
  <si>
    <t>Very Low Volume Mechanically Separated Chicken</t>
  </si>
  <si>
    <t>LO_CH_MSK01</t>
  </si>
  <si>
    <t>Turkey Carcasses</t>
  </si>
  <si>
    <t>HC_TU_CARC01</t>
  </si>
  <si>
    <t>Comminuted Turkey</t>
  </si>
  <si>
    <t>HC_TU_COM01</t>
  </si>
  <si>
    <t>Mechanically Separated Turkey</t>
  </si>
  <si>
    <t>EXP_TU_MSK01</t>
  </si>
  <si>
    <t>Very Low Volume for Turkey Carcasses</t>
  </si>
  <si>
    <t>LO_TU_CARC01</t>
  </si>
  <si>
    <t>Very Low Volume Comminuted Turkey</t>
  </si>
  <si>
    <t>LO_TU_COM01</t>
  </si>
  <si>
    <t>Very Low Volume Mechanically Separated Turkey</t>
  </si>
  <si>
    <t>LO_TU_MSK01</t>
  </si>
  <si>
    <t>Raw Ground Beef - Retail</t>
  </si>
  <si>
    <t>MT05</t>
  </si>
  <si>
    <t xml:space="preserve">Raw Ground Beef </t>
  </si>
  <si>
    <t>MT43</t>
  </si>
  <si>
    <t>Raw Ground Beef Components other than Trim</t>
  </si>
  <si>
    <t>MT54,MT64</t>
  </si>
  <si>
    <t>Bench Trim</t>
  </si>
  <si>
    <t>MT55,MT65</t>
  </si>
  <si>
    <t>Beef Manufacturing Trim</t>
  </si>
  <si>
    <t>MT60</t>
  </si>
  <si>
    <t>Pork - Intact Cuts</t>
  </si>
  <si>
    <t>EXP_PK_ICT02</t>
  </si>
  <si>
    <t>Pork - Non-Intact Cuts</t>
  </si>
  <si>
    <t>EXP_PK_NCT02</t>
  </si>
  <si>
    <t>Pork - Comminuted (Ground, Comminuted, or Mechanically Separated)</t>
  </si>
  <si>
    <t>EXP_PK_COM02</t>
  </si>
  <si>
    <t>Pork - Intact and Non-Intact Pork Cuts</t>
  </si>
  <si>
    <t>HC_PK_CUT01</t>
  </si>
  <si>
    <t>HC_PK_COM01</t>
  </si>
  <si>
    <t>EXP_PK_ICT01</t>
  </si>
  <si>
    <t>Pork - Other Intact</t>
  </si>
  <si>
    <t>EXP_PK_IOT01</t>
  </si>
  <si>
    <t>EXP_PK_NCT01</t>
  </si>
  <si>
    <t>EXP_PK_COM01</t>
  </si>
  <si>
    <t>Pork - Other Non-intact</t>
  </si>
  <si>
    <t>EXP_PK_NOT01</t>
  </si>
  <si>
    <t>Both post lethality-exposed and non-post lethality-exposed RTE products</t>
  </si>
  <si>
    <t>RTEPROD_Rand</t>
  </si>
  <si>
    <t>Post lethality-exposed RTE products</t>
  </si>
  <si>
    <t>RTEPROD_Risk</t>
  </si>
  <si>
    <t>Egg whites</t>
  </si>
  <si>
    <t>EM31</t>
  </si>
  <si>
    <t>Whole eggs or yolks with less than two percent added ingredients</t>
  </si>
  <si>
    <t>EM32</t>
  </si>
  <si>
    <t>Whole eggs with added yolks or whole egg blends</t>
  </si>
  <si>
    <t>EM33</t>
  </si>
  <si>
    <t>Whole eggs or yolks with more than 2% salt or sugar added.</t>
  </si>
  <si>
    <t>EM34</t>
  </si>
  <si>
    <t>Dried yellow egg products</t>
  </si>
  <si>
    <t>EM35</t>
  </si>
  <si>
    <t xml:space="preserve">Spray-dried egg whites </t>
  </si>
  <si>
    <t>EM36</t>
  </si>
  <si>
    <t xml:space="preserve">Pan-dried egg whites </t>
  </si>
  <si>
    <t>EM37</t>
  </si>
  <si>
    <t>Dried egg products</t>
  </si>
  <si>
    <t>EGG_DY_MIC01</t>
  </si>
  <si>
    <t>Liquid/frozen egg products</t>
  </si>
  <si>
    <t>EGG_LQ_MIC01</t>
  </si>
  <si>
    <t>Intact Siluriformes</t>
  </si>
  <si>
    <t>EXP_FI_MIC01</t>
  </si>
  <si>
    <t>Table C. Top PulseNet Primary Pulsed-field Gel Electrophoresis (PFGE) Patterns by Isolate from Import Sampling</t>
  </si>
  <si>
    <t xml:space="preserve">Counts and percents, establishment counts and percents by PFGE pattern and import product group. 
</t>
  </si>
  <si>
    <t>Poultry</t>
  </si>
  <si>
    <t>Sample Source designated as non RTE Chicken or Turkey</t>
  </si>
  <si>
    <t>Imp_Poultry</t>
  </si>
  <si>
    <t>Imported Beef</t>
  </si>
  <si>
    <t>MT08, MT51</t>
  </si>
  <si>
    <t>Imported Pork</t>
  </si>
  <si>
    <t>IMP_Pork</t>
  </si>
  <si>
    <t>Imported intact RTE product</t>
  </si>
  <si>
    <t>IMVRTE</t>
  </si>
  <si>
    <t>Pasteurized imported liquid, frozen or dried egg products</t>
  </si>
  <si>
    <t>EGGIMP</t>
  </si>
  <si>
    <t>Imported Siluriformes</t>
  </si>
  <si>
    <t>IMPFISH_MI</t>
  </si>
  <si>
    <t>Table D. Top PulseNet Primary Pulsed-field Gel Electrophoresis (PFGE) Patterns by Isolate from Follow-Up Sampling</t>
  </si>
  <si>
    <t>Follow up sampling for Chicken Parts</t>
  </si>
  <si>
    <t>F_CPT_LBW01</t>
  </si>
  <si>
    <t>Follow up sampling for Comminuted Chicken</t>
  </si>
  <si>
    <t>F_CH_COM01</t>
  </si>
  <si>
    <t>Follow up sampling for Chicken Carcasses</t>
  </si>
  <si>
    <t>F_CH_CARC01</t>
  </si>
  <si>
    <t>Follow up sampling for Comminuted Turkey</t>
  </si>
  <si>
    <t>F_TU_COM01</t>
  </si>
  <si>
    <t>Follow up sampling for Turkey Carcasses</t>
  </si>
  <si>
    <t>F_TU_CARC01</t>
  </si>
  <si>
    <t>Follow-up Risk-based Sampling of Positive Raw Ground Beef or Veal Sample - E.coli O157:H7 &amp; Salmonella</t>
  </si>
  <si>
    <t>MT44</t>
  </si>
  <si>
    <t>Follow-up Sampling of Suppliers of Raw Ground Beef Trim or Components</t>
  </si>
  <si>
    <t>MT52</t>
  </si>
  <si>
    <t>Follow-up Sampling of Beef Manufacturing Trim or Other Raw Ground Beef or Beef Patty Components</t>
  </si>
  <si>
    <t>MT53</t>
  </si>
  <si>
    <t>Follow-up E.coli Sampling of Raw Ground Beef, Trimmings or Components (Traceback)</t>
  </si>
  <si>
    <t>MT44T</t>
  </si>
  <si>
    <t>Pulsed-field gel electrophoresis (PFGE)</t>
  </si>
  <si>
    <t xml:space="preserve">Pulsed-field gel electrophoresis (PFGE) is a laboratory technique used by scientists to produce a DNA fingerprint with a specific pattern for a group of the same type of bacteria.
This can be used to determine PFGE pattern recurrence, which may suggest potential harborage of this strain in live animals or the associated environment in an establishment.
</t>
  </si>
  <si>
    <t xml:space="preserve">Name of the isolated serotype. </t>
  </si>
  <si>
    <t>Number of Isolated Serotype</t>
  </si>
  <si>
    <t>Count of the specified isolated serotype.</t>
  </si>
  <si>
    <t>Primary PFGE Pattern Name</t>
  </si>
  <si>
    <t>Name of the primary PFGE pattern.  The ten most prevalent PFGE patterns are listed in descending order. When there is the same number of patterns, the patterns with the higher serotype counts are listed first.</t>
  </si>
  <si>
    <t>Number of PFGE Pattern</t>
  </si>
  <si>
    <t xml:space="preserve">Count of patterns with the specified PFGE pattern. </t>
  </si>
  <si>
    <t xml:space="preserve">     Other Patterns</t>
  </si>
  <si>
    <t xml:space="preserve">All of the other PFGE patterns that exclude the ten most prevalent patterns.  
NOTE:  PFGE patterns with isolate counts of 1 are treated as "Other Patterns" due to the potential for multiway ties in the top 10 most common patterns.  </t>
  </si>
  <si>
    <t xml:space="preserve">    All PFGE Patterns</t>
  </si>
  <si>
    <t xml:space="preserve">     All of the PFGE patterns analyzed. This is the aggregate of the  most prevalent PFGE patterns and "other patterns."</t>
  </si>
  <si>
    <t>Percent of the PFGE Pattern of the serotype. This is calculated as the "Number of PFGE Pattern" divided by "Number of Isolated Serotype" for the specified PFGE pattern.</t>
  </si>
  <si>
    <t>Percent of PFGE pattern of all PFGE patterns analyzed. This is calculated as the "Number of the PFGE Pattern" for the specified PFGE pattern divided by "All PFGE Patterns."</t>
  </si>
  <si>
    <t>Count of distinct establishments with positive samples of the specified PFGE pattern.</t>
  </si>
  <si>
    <t xml:space="preserve">     Number of Establishments with PFGE Pattern - All PFGE Patterns</t>
  </si>
  <si>
    <t xml:space="preserve">     Count of distinct establishments for all PFGE patterns. This will not necessarily be equal to the sum of 
     establishment counts reported in the top ten prevalent PFGE patterns and "other patterns", since an  
     establishment may be part of the count for multiple pattern categories.</t>
  </si>
  <si>
    <t>Percent of establishments with a given PFGE pattern relative to the total number of establishments with analyzed samples.</t>
  </si>
  <si>
    <t>Count of distinct establishments with samples analyzed for Salmonella for a given product group. This can contain samples that tested positive or negative for Salmonella.</t>
  </si>
  <si>
    <t>Period: 2018-10-01 to 2018-12-31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</si>
</sst>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b/>
      <sz val="11"/>
      <color theme="1"/>
      <name val="Calibri"/>
      <family val="2"/>
      <scheme val="minor"/>
    </font>
    <font>
      <b/>
      <sz val="20"/>
      <color rgb="FF000000"/>
      <name val="Calibri"/>
      <family val="2"/>
      <scheme val="minor"/>
    </font>
    <font>
      <b/>
      <sz val="14"/>
      <color theme="1"/>
      <name val="Arial"/>
      <family val="2"/>
    </font>
    <font>
      <b/>
      <sz val="14"/>
      <color rgb="FF000000"/>
      <name val="Arial"/>
      <family val="2"/>
    </font>
    <font>
      <b/>
      <u/>
      <sz val="14"/>
      <color theme="1"/>
      <name val="Arial"/>
      <family val="2"/>
    </font>
    <font>
      <i/>
      <sz val="10"/>
      <color rgb="FF000000"/>
      <name val="Arial"/>
      <family val="2"/>
    </font>
    <font>
      <b/>
      <sz val="11"/>
      <color rgb="FF000000"/>
      <name val="Calibri"/>
      <family val="2"/>
      <scheme val="minor"/>
    </font>
    <font>
      <sz val="8"/>
      <color theme="1"/>
      <name val="Arial"/>
      <family val="2"/>
    </font>
    <font>
      <b/>
      <sz val="20"/>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bgColor indexed="64"/>
      </patternFill>
    </fill>
  </fills>
  <borders count="68">
    <border>
      <left/>
      <right/>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thin">
        <color indexed="64"/>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rgb="FF000000"/>
      </left>
      <right/>
      <top/>
      <bottom/>
      <diagonal/>
    </border>
    <border>
      <left style="thin">
        <color indexed="64"/>
      </left>
      <right style="thin">
        <color indexed="64"/>
      </right>
      <top/>
      <bottom style="thin">
        <color indexed="64"/>
      </bottom>
      <diagonal/>
    </border>
    <border>
      <left/>
      <right style="medium">
        <color rgb="FF000000"/>
      </right>
      <top/>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bottom/>
      <diagonal/>
    </border>
    <border>
      <left style="thin">
        <color rgb="FF000000"/>
      </left>
      <right/>
      <top/>
      <bottom style="medium">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indexed="64"/>
      </right>
      <top/>
      <bottom style="medium">
        <color rgb="FF000000"/>
      </bottom>
      <diagonal/>
    </border>
    <border>
      <left/>
      <right style="thin">
        <color rgb="FF000000"/>
      </right>
      <top/>
      <bottom style="thin">
        <color rgb="FF000000"/>
      </bottom>
      <diagonal/>
    </border>
    <border>
      <left style="thin">
        <color rgb="FF000000"/>
      </left>
      <right style="medium">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indexed="64"/>
      </right>
      <top style="medium">
        <color rgb="FF000000"/>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indexed="64"/>
      </right>
      <top style="medium">
        <color rgb="FF000000"/>
      </top>
      <bottom style="thin">
        <color rgb="FF000000"/>
      </bottom>
      <diagonal/>
    </border>
    <border>
      <left style="thin">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right style="thin">
        <color rgb="FF000000"/>
      </right>
      <top/>
      <bottom style="medium">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medium">
        <color rgb="FF000000"/>
      </top>
      <bottom style="medium">
        <color indexed="64"/>
      </bottom>
      <diagonal/>
    </border>
    <border>
      <left style="thin">
        <color rgb="FF000000"/>
      </left>
      <right style="medium">
        <color rgb="FF000000"/>
      </right>
      <top style="medium">
        <color rgb="FF000000"/>
      </top>
      <bottom style="medium">
        <color indexed="64"/>
      </bottom>
      <diagonal/>
    </border>
    <border>
      <left style="thin">
        <color rgb="FF000000"/>
      </left>
      <right style="medium">
        <color rgb="FF000000"/>
      </right>
      <top/>
      <bottom style="medium">
        <color indexed="64"/>
      </bottom>
      <diagonal/>
    </border>
    <border>
      <left style="thin">
        <color rgb="FF000000"/>
      </left>
      <right/>
      <top style="medium">
        <color rgb="FF000000"/>
      </top>
      <bottom style="medium">
        <color indexed="64"/>
      </bottom>
      <diagonal/>
    </border>
    <border>
      <left style="thin">
        <color rgb="FF000000"/>
      </left>
      <right style="medium">
        <color rgb="FF000000"/>
      </right>
      <top style="medium">
        <color indexed="64"/>
      </top>
      <bottom style="medium">
        <color indexed="64"/>
      </bottom>
      <diagonal/>
    </border>
    <border>
      <left/>
      <right style="medium">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top style="medium">
        <color rgb="FF000000"/>
      </top>
      <bottom/>
      <diagonal/>
    </border>
    <border>
      <left style="thin">
        <color indexed="64"/>
      </left>
      <right/>
      <top/>
      <bottom style="thin">
        <color indexed="64"/>
      </bottom>
      <diagonal/>
    </border>
    <border>
      <left style="thin">
        <color indexed="64"/>
      </left>
      <right style="medium">
        <color rgb="FF000000"/>
      </right>
      <top style="medium">
        <color indexed="64"/>
      </top>
      <bottom/>
      <diagonal/>
    </border>
    <border>
      <left style="thin">
        <color indexed="64"/>
      </left>
      <right/>
      <top style="thin">
        <color indexed="64"/>
      </top>
      <bottom style="thin">
        <color indexed="64"/>
      </bottom>
      <diagonal/>
    </border>
    <border>
      <left style="thin">
        <color indexed="64"/>
      </left>
      <right style="medium">
        <color rgb="FF000000"/>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top style="medium">
        <color indexed="64"/>
      </top>
      <bottom style="medium">
        <color indexed="64"/>
      </bottom>
      <diagonal/>
    </border>
    <border>
      <left style="thin">
        <color indexed="64"/>
      </left>
      <right style="medium">
        <color rgb="FF000000"/>
      </right>
      <top/>
      <bottom style="medium">
        <color rgb="FF000000"/>
      </bottom>
      <diagonal/>
    </border>
    <border>
      <left style="thin">
        <color indexed="64"/>
      </left>
      <right style="thin">
        <color indexed="64"/>
      </right>
      <top/>
      <bottom/>
      <diagonal/>
    </border>
    <border>
      <left style="medium">
        <color rgb="FF000000"/>
      </left>
      <right/>
      <top style="medium">
        <color rgb="FF000000"/>
      </top>
      <bottom style="medium">
        <color rgb="FF000000"/>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indexed="64"/>
      </right>
      <top/>
      <bottom style="thin">
        <color rgb="FF000000"/>
      </bottom>
      <diagonal/>
    </border>
    <border>
      <left style="thin">
        <color indexed="64"/>
      </left>
      <right style="thin">
        <color rgb="FF000000"/>
      </right>
      <top style="thin">
        <color rgb="FF000000"/>
      </top>
      <bottom style="medium">
        <color rgb="FF000000"/>
      </bottom>
      <diagonal/>
    </border>
    <border>
      <left style="thin">
        <color rgb="FF000000"/>
      </left>
      <right style="medium">
        <color rgb="FF000000"/>
      </right>
      <top/>
      <bottom style="thin">
        <color rgb="FF000000"/>
      </bottom>
      <diagonal/>
    </border>
    <border>
      <left/>
      <right style="medium">
        <color rgb="FF000000"/>
      </right>
      <top style="medium">
        <color rgb="FF000000"/>
      </top>
      <bottom style="medium">
        <color rgb="FF000000"/>
      </bottom>
      <diagonal/>
    </border>
    <border>
      <left style="thin">
        <color indexed="64"/>
      </left>
      <right style="medium">
        <color rgb="FF000000"/>
      </right>
      <top style="medium">
        <color rgb="FF000000"/>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257">
    <xf numFmtId="0" fontId="0" fillId="0" borderId="0" xfId="0"/>
    <xf numFmtId="0" fontId="3" fillId="0" borderId="0" xfId="0" applyFont="1" applyAlignment="1">
      <alignment vertical="top"/>
    </xf>
    <xf numFmtId="1" fontId="0" fillId="0" borderId="0" xfId="0" applyNumberFormat="1"/>
    <xf numFmtId="0" fontId="0" fillId="0" borderId="0" xfId="0" applyAlignment="1">
      <alignment horizontal="right"/>
    </xf>
    <xf numFmtId="0" fontId="4" fillId="0" borderId="0" xfId="0" applyFont="1" applyAlignment="1">
      <alignment vertical="top"/>
    </xf>
    <xf numFmtId="0" fontId="5" fillId="0" borderId="0" xfId="0" applyFont="1" applyAlignment="1">
      <alignment vertical="top"/>
    </xf>
    <xf numFmtId="0" fontId="0" fillId="0" borderId="0" xfId="0" applyAlignment="1">
      <alignment vertical="top"/>
    </xf>
    <xf numFmtId="0" fontId="6" fillId="0" borderId="0" xfId="0" applyFont="1" applyAlignment="1">
      <alignment vertical="top"/>
    </xf>
    <xf numFmtId="0" fontId="7" fillId="0" borderId="0" xfId="0" applyFont="1" applyAlignment="1">
      <alignment vertical="top"/>
    </xf>
    <xf numFmtId="0" fontId="2" fillId="0" borderId="1"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7" xfId="0" applyBorder="1"/>
    <xf numFmtId="10" fontId="0" fillId="0" borderId="7" xfId="0" applyNumberFormat="1" applyBorder="1" applyAlignment="1">
      <alignment horizontal="right" vertical="top" wrapText="1"/>
    </xf>
    <xf numFmtId="10" fontId="0" fillId="0" borderId="7" xfId="1" applyNumberFormat="1" applyFont="1" applyBorder="1"/>
    <xf numFmtId="0" fontId="0" fillId="0" borderId="7" xfId="0" applyBorder="1" applyAlignment="1">
      <alignment horizontal="right" vertical="top" wrapText="1"/>
    </xf>
    <xf numFmtId="0" fontId="0" fillId="0" borderId="9" xfId="0" applyBorder="1" applyAlignment="1">
      <alignment horizontal="left" vertical="top" wrapText="1"/>
    </xf>
    <xf numFmtId="0" fontId="0" fillId="0" borderId="9" xfId="0" applyBorder="1"/>
    <xf numFmtId="10" fontId="0" fillId="0" borderId="9" xfId="0" applyNumberFormat="1" applyBorder="1" applyAlignment="1">
      <alignment horizontal="right" vertical="top" wrapText="1"/>
    </xf>
    <xf numFmtId="10" fontId="0" fillId="0" borderId="9" xfId="1" applyNumberFormat="1" applyFont="1" applyBorder="1"/>
    <xf numFmtId="0" fontId="0" fillId="0" borderId="9" xfId="0" applyBorder="1" applyAlignment="1">
      <alignment horizontal="right" vertical="top" wrapText="1"/>
    </xf>
    <xf numFmtId="0" fontId="0" fillId="0" borderId="10" xfId="0" applyBorder="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center" vertical="top" wrapText="1"/>
    </xf>
    <xf numFmtId="10" fontId="0" fillId="0" borderId="13" xfId="0" applyNumberFormat="1" applyBorder="1" applyAlignment="1">
      <alignment horizontal="right" vertical="top" wrapText="1"/>
    </xf>
    <xf numFmtId="0" fontId="0" fillId="0" borderId="14" xfId="0" applyBorder="1" applyAlignment="1">
      <alignment horizontal="right" vertical="top" wrapText="1"/>
    </xf>
    <xf numFmtId="10" fontId="0" fillId="0" borderId="15" xfId="0" applyNumberFormat="1" applyBorder="1" applyAlignment="1">
      <alignment horizontal="right" vertical="top" wrapText="1"/>
    </xf>
    <xf numFmtId="0" fontId="0" fillId="0" borderId="17" xfId="0" applyBorder="1" applyAlignment="1">
      <alignment horizontal="left" vertical="top" wrapText="1"/>
    </xf>
    <xf numFmtId="0" fontId="2" fillId="0" borderId="20" xfId="0" applyFont="1" applyBorder="1" applyAlignment="1">
      <alignment vertical="top" wrapText="1"/>
    </xf>
    <xf numFmtId="0" fontId="0" fillId="3" borderId="20" xfId="0" applyFill="1" applyBorder="1" applyAlignment="1">
      <alignment horizontal="center" vertical="top" wrapText="1"/>
    </xf>
    <xf numFmtId="10" fontId="2" fillId="0" borderId="20" xfId="1" applyNumberFormat="1" applyFont="1" applyBorder="1" applyAlignment="1">
      <alignment horizontal="right" vertical="top" wrapText="1"/>
    </xf>
    <xf numFmtId="0" fontId="2" fillId="0" borderId="21" xfId="0" applyFont="1" applyBorder="1" applyAlignment="1">
      <alignment horizontal="right" vertical="top" wrapText="1"/>
    </xf>
    <xf numFmtId="10" fontId="2" fillId="0" borderId="19" xfId="1" applyNumberFormat="1" applyFont="1" applyFill="1" applyBorder="1" applyAlignment="1">
      <alignment horizontal="right" vertical="top" wrapText="1"/>
    </xf>
    <xf numFmtId="0" fontId="0" fillId="0" borderId="13" xfId="0" applyBorder="1" applyAlignment="1">
      <alignment horizontal="left" vertical="top" wrapText="1"/>
    </xf>
    <xf numFmtId="0" fontId="0" fillId="0" borderId="13" xfId="0" applyBorder="1" applyAlignment="1">
      <alignment vertical="top" wrapText="1"/>
    </xf>
    <xf numFmtId="0" fontId="0" fillId="0" borderId="23" xfId="0" applyBorder="1" applyAlignment="1">
      <alignment horizontal="right" vertical="top" wrapText="1"/>
    </xf>
    <xf numFmtId="0" fontId="0" fillId="0" borderId="25" xfId="0" applyBorder="1" applyAlignment="1">
      <alignment horizontal="left" vertical="top" wrapText="1"/>
    </xf>
    <xf numFmtId="0" fontId="0" fillId="0" borderId="25" xfId="0" applyBorder="1" applyAlignment="1">
      <alignment vertical="top" wrapText="1"/>
    </xf>
    <xf numFmtId="0" fontId="0" fillId="0" borderId="26" xfId="0" applyBorder="1" applyAlignment="1">
      <alignment horizontal="right" vertical="top" wrapText="1"/>
    </xf>
    <xf numFmtId="0" fontId="0" fillId="3" borderId="25" xfId="0" applyFill="1" applyBorder="1" applyAlignment="1">
      <alignment horizontal="left" vertical="top" wrapText="1"/>
    </xf>
    <xf numFmtId="10" fontId="0" fillId="3" borderId="13" xfId="0" applyNumberFormat="1" applyFill="1" applyBorder="1" applyAlignment="1">
      <alignment horizontal="right" vertical="top" wrapText="1"/>
    </xf>
    <xf numFmtId="10" fontId="2" fillId="0" borderId="19" xfId="1" applyNumberFormat="1" applyFont="1" applyBorder="1" applyAlignment="1">
      <alignment horizontal="right" vertical="top" wrapText="1"/>
    </xf>
    <xf numFmtId="0" fontId="0" fillId="0" borderId="27" xfId="0" applyBorder="1" applyAlignment="1">
      <alignment horizontal="left" vertical="top" wrapText="1"/>
    </xf>
    <xf numFmtId="0" fontId="0" fillId="0" borderId="25" xfId="0" applyBorder="1" applyAlignment="1">
      <alignment horizontal="right" vertical="top" wrapText="1"/>
    </xf>
    <xf numFmtId="10" fontId="0" fillId="0" borderId="13" xfId="1" applyNumberFormat="1" applyFont="1" applyBorder="1" applyAlignment="1">
      <alignment horizontal="right" vertical="top" wrapText="1"/>
    </xf>
    <xf numFmtId="0" fontId="0" fillId="0" borderId="28" xfId="0" applyBorder="1" applyAlignment="1">
      <alignment horizontal="right" vertical="top" wrapText="1"/>
    </xf>
    <xf numFmtId="0" fontId="0" fillId="3" borderId="29" xfId="0" applyFill="1"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right" vertical="top" wrapText="1"/>
    </xf>
    <xf numFmtId="0" fontId="0" fillId="3" borderId="31" xfId="0" applyFill="1" applyBorder="1" applyAlignment="1">
      <alignment horizontal="center" vertical="top" wrapText="1"/>
    </xf>
    <xf numFmtId="0" fontId="0" fillId="0" borderId="32" xfId="0" applyBorder="1" applyAlignment="1">
      <alignment horizontal="right" vertical="top" wrapText="1"/>
    </xf>
    <xf numFmtId="0" fontId="2" fillId="0" borderId="33" xfId="0" applyFont="1" applyBorder="1" applyAlignment="1">
      <alignment horizontal="right" vertical="top" wrapText="1"/>
    </xf>
    <xf numFmtId="0" fontId="2" fillId="0" borderId="1" xfId="0" applyFont="1" applyBorder="1" applyAlignment="1">
      <alignment horizontal="center" vertical="top" wrapText="1"/>
    </xf>
    <xf numFmtId="0" fontId="8" fillId="2" borderId="2" xfId="0" applyFont="1" applyFill="1" applyBorder="1" applyAlignment="1">
      <alignment horizontal="center" vertical="top" wrapText="1"/>
    </xf>
    <xf numFmtId="0" fontId="0" fillId="0" borderId="7" xfId="0" quotePrefix="1" applyBorder="1" applyAlignment="1">
      <alignment horizontal="left" vertical="top" wrapText="1"/>
    </xf>
    <xf numFmtId="10" fontId="0" fillId="0" borderId="7" xfId="1" applyNumberFormat="1" applyFont="1" applyBorder="1" applyAlignment="1">
      <alignment horizontal="right" vertical="top" wrapText="1"/>
    </xf>
    <xf numFmtId="1" fontId="0" fillId="0" borderId="7" xfId="1" applyNumberFormat="1" applyFont="1" applyBorder="1" applyAlignment="1">
      <alignment horizontal="right" vertical="top" wrapText="1"/>
    </xf>
    <xf numFmtId="10" fontId="0" fillId="0" borderId="7" xfId="1" quotePrefix="1" applyNumberFormat="1" applyFont="1" applyBorder="1" applyAlignment="1">
      <alignment horizontal="right" vertical="top" wrapText="1"/>
    </xf>
    <xf numFmtId="0" fontId="0" fillId="0" borderId="9" xfId="0" quotePrefix="1" applyBorder="1" applyAlignment="1">
      <alignment horizontal="left" vertical="top" wrapText="1"/>
    </xf>
    <xf numFmtId="10" fontId="0" fillId="0" borderId="9" xfId="1" applyNumberFormat="1" applyFont="1" applyBorder="1" applyAlignment="1">
      <alignment horizontal="right" vertical="top" wrapText="1"/>
    </xf>
    <xf numFmtId="1" fontId="0" fillId="0" borderId="9" xfId="1" applyNumberFormat="1" applyFont="1" applyBorder="1" applyAlignment="1">
      <alignment horizontal="right" vertical="top" wrapText="1"/>
    </xf>
    <xf numFmtId="10" fontId="0" fillId="0" borderId="9" xfId="1" quotePrefix="1" applyNumberFormat="1" applyFont="1" applyBorder="1" applyAlignment="1">
      <alignment horizontal="right" vertical="top" wrapText="1"/>
    </xf>
    <xf numFmtId="0" fontId="0" fillId="0" borderId="35" xfId="0" applyBorder="1" applyAlignment="1">
      <alignment horizontal="left" vertical="top" wrapText="1"/>
    </xf>
    <xf numFmtId="0" fontId="0" fillId="0" borderId="12" xfId="0" applyBorder="1" applyAlignment="1">
      <alignment horizontal="right" vertical="top" wrapText="1"/>
    </xf>
    <xf numFmtId="0" fontId="0" fillId="3" borderId="12" xfId="0" applyFill="1" applyBorder="1" applyAlignment="1">
      <alignment horizontal="right" vertical="top" wrapText="1"/>
    </xf>
    <xf numFmtId="1" fontId="0" fillId="0" borderId="12" xfId="0" applyNumberFormat="1" applyBorder="1" applyAlignment="1">
      <alignment horizontal="right" vertical="top" wrapText="1"/>
    </xf>
    <xf numFmtId="0" fontId="2" fillId="0" borderId="20" xfId="0" applyFont="1" applyBorder="1" applyAlignment="1">
      <alignment horizontal="right" vertical="top" wrapText="1"/>
    </xf>
    <xf numFmtId="0" fontId="0" fillId="3" borderId="20" xfId="0" applyFill="1" applyBorder="1" applyAlignment="1">
      <alignment horizontal="right" vertical="top" wrapText="1"/>
    </xf>
    <xf numFmtId="1" fontId="2" fillId="0" borderId="20" xfId="0" applyNumberFormat="1" applyFont="1" applyBorder="1" applyAlignment="1">
      <alignment horizontal="right" vertical="top" wrapText="1"/>
    </xf>
    <xf numFmtId="10" fontId="2" fillId="0" borderId="20" xfId="1" quotePrefix="1" applyNumberFormat="1" applyFont="1" applyFill="1" applyBorder="1" applyAlignment="1">
      <alignment horizontal="right" vertical="top" wrapText="1"/>
    </xf>
    <xf numFmtId="0" fontId="0" fillId="4" borderId="25" xfId="0" quotePrefix="1" applyFill="1" applyBorder="1" applyAlignment="1">
      <alignment horizontal="left" vertical="top" wrapText="1"/>
    </xf>
    <xf numFmtId="0" fontId="0" fillId="4" borderId="28" xfId="0" applyFill="1" applyBorder="1" applyAlignment="1">
      <alignment horizontal="right" vertical="top" wrapText="1"/>
    </xf>
    <xf numFmtId="10" fontId="0" fillId="4" borderId="13" xfId="1" applyNumberFormat="1" applyFont="1" applyFill="1" applyBorder="1" applyAlignment="1">
      <alignment horizontal="right" vertical="top" wrapText="1"/>
    </xf>
    <xf numFmtId="0" fontId="0" fillId="3" borderId="36" xfId="0" quotePrefix="1" applyFill="1" applyBorder="1" applyAlignment="1">
      <alignment horizontal="left" vertical="top" wrapText="1"/>
    </xf>
    <xf numFmtId="0" fontId="0" fillId="0" borderId="37" xfId="0" applyBorder="1" applyAlignment="1">
      <alignment horizontal="left" vertical="top" wrapText="1"/>
    </xf>
    <xf numFmtId="10" fontId="0" fillId="3" borderId="12" xfId="1" applyNumberFormat="1" applyFont="1" applyFill="1" applyBorder="1" applyAlignment="1">
      <alignment horizontal="right" vertical="top" wrapText="1"/>
    </xf>
    <xf numFmtId="10" fontId="0" fillId="0" borderId="12" xfId="1" applyNumberFormat="1" applyFont="1" applyBorder="1" applyAlignment="1">
      <alignment horizontal="right" vertical="top" wrapText="1"/>
    </xf>
    <xf numFmtId="0" fontId="0" fillId="4" borderId="16" xfId="0" applyFill="1" applyBorder="1" applyAlignment="1">
      <alignment horizontal="right" vertical="top" wrapText="1"/>
    </xf>
    <xf numFmtId="10" fontId="0" fillId="4" borderId="12" xfId="1" applyNumberFormat="1" applyFont="1" applyFill="1" applyBorder="1" applyAlignment="1">
      <alignment horizontal="right" vertical="top" wrapText="1"/>
    </xf>
    <xf numFmtId="0" fontId="2" fillId="4" borderId="33" xfId="0" applyFont="1" applyFill="1" applyBorder="1" applyAlignment="1">
      <alignment horizontal="right" vertical="top" wrapText="1"/>
    </xf>
    <xf numFmtId="10" fontId="2" fillId="4" borderId="20" xfId="1" applyNumberFormat="1" applyFont="1" applyFill="1" applyBorder="1" applyAlignment="1">
      <alignment horizontal="right" vertical="top" wrapText="1"/>
    </xf>
    <xf numFmtId="0" fontId="0" fillId="0" borderId="34" xfId="0" applyBorder="1" applyAlignment="1">
      <alignment horizontal="left" vertical="top" wrapText="1"/>
    </xf>
    <xf numFmtId="0" fontId="0" fillId="3" borderId="38" xfId="0" quotePrefix="1" applyFill="1" applyBorder="1" applyAlignment="1">
      <alignment horizontal="left" vertical="top" wrapText="1"/>
    </xf>
    <xf numFmtId="0" fontId="0" fillId="0" borderId="38" xfId="0" applyBorder="1" applyAlignment="1">
      <alignment horizontal="left" vertical="top" wrapText="1"/>
    </xf>
    <xf numFmtId="0" fontId="0" fillId="0" borderId="38" xfId="0" applyBorder="1" applyAlignment="1">
      <alignment horizontal="right" vertical="top" wrapText="1"/>
    </xf>
    <xf numFmtId="10" fontId="0" fillId="0" borderId="38" xfId="1" applyNumberFormat="1" applyFont="1" applyBorder="1" applyAlignment="1">
      <alignment horizontal="right" vertical="top" wrapText="1"/>
    </xf>
    <xf numFmtId="0" fontId="0" fillId="4" borderId="39" xfId="0" applyFill="1" applyBorder="1" applyAlignment="1">
      <alignment horizontal="right" vertical="top" wrapText="1"/>
    </xf>
    <xf numFmtId="10" fontId="0" fillId="4" borderId="38" xfId="1" applyNumberFormat="1" applyFont="1" applyFill="1" applyBorder="1" applyAlignment="1">
      <alignment horizontal="right" vertical="top" wrapText="1"/>
    </xf>
    <xf numFmtId="0" fontId="2" fillId="0" borderId="12" xfId="0" applyFont="1" applyBorder="1" applyAlignment="1">
      <alignment horizontal="right" vertical="top" wrapText="1"/>
    </xf>
    <xf numFmtId="10" fontId="2" fillId="0" borderId="12" xfId="1" applyNumberFormat="1" applyFont="1" applyBorder="1" applyAlignment="1">
      <alignment horizontal="right" vertical="top" wrapText="1"/>
    </xf>
    <xf numFmtId="1" fontId="2" fillId="4" borderId="12" xfId="0" applyNumberFormat="1" applyFont="1" applyFill="1" applyBorder="1" applyAlignment="1">
      <alignment horizontal="right" vertical="top" wrapText="1"/>
    </xf>
    <xf numFmtId="10" fontId="2" fillId="4" borderId="12" xfId="1" applyNumberFormat="1" applyFont="1" applyFill="1" applyBorder="1" applyAlignment="1">
      <alignment horizontal="right" vertical="top" wrapText="1"/>
    </xf>
    <xf numFmtId="0" fontId="0" fillId="3" borderId="38" xfId="0" applyFill="1" applyBorder="1" applyAlignment="1">
      <alignment horizontal="left" vertical="top" wrapText="1"/>
    </xf>
    <xf numFmtId="0" fontId="0" fillId="0" borderId="41" xfId="0" applyBorder="1" applyAlignment="1">
      <alignment horizontal="left" vertical="top" wrapText="1"/>
    </xf>
    <xf numFmtId="0" fontId="0" fillId="0" borderId="1" xfId="0" applyBorder="1" applyAlignment="1">
      <alignment horizontal="right" vertical="top" wrapText="1"/>
    </xf>
    <xf numFmtId="10" fontId="0" fillId="0" borderId="2" xfId="1" applyNumberFormat="1" applyFont="1" applyBorder="1" applyAlignment="1">
      <alignment horizontal="right" vertical="top" wrapText="1"/>
    </xf>
    <xf numFmtId="0" fontId="0" fillId="4" borderId="42" xfId="0" applyFill="1" applyBorder="1" applyAlignment="1">
      <alignment horizontal="right" vertical="top" wrapText="1"/>
    </xf>
    <xf numFmtId="10" fontId="0" fillId="4" borderId="5" xfId="1" applyNumberFormat="1" applyFont="1" applyFill="1" applyBorder="1" applyAlignment="1">
      <alignment horizontal="right" vertical="top" wrapText="1"/>
    </xf>
    <xf numFmtId="0" fontId="2" fillId="0" borderId="44" xfId="0" applyFont="1" applyBorder="1" applyAlignment="1">
      <alignment horizontal="right" vertical="top" wrapText="1"/>
    </xf>
    <xf numFmtId="0" fontId="0" fillId="3" borderId="44" xfId="0" applyFill="1" applyBorder="1" applyAlignment="1">
      <alignment horizontal="right" vertical="top" wrapText="1"/>
    </xf>
    <xf numFmtId="10" fontId="2" fillId="0" borderId="44" xfId="1" applyNumberFormat="1" applyFont="1" applyBorder="1" applyAlignment="1">
      <alignment horizontal="right" vertical="top" wrapText="1"/>
    </xf>
    <xf numFmtId="1" fontId="2" fillId="4" borderId="44" xfId="0" applyNumberFormat="1" applyFont="1" applyFill="1" applyBorder="1" applyAlignment="1">
      <alignment horizontal="right" vertical="top" wrapText="1"/>
    </xf>
    <xf numFmtId="10" fontId="2" fillId="4" borderId="44" xfId="1" applyNumberFormat="1" applyFont="1" applyFill="1" applyBorder="1" applyAlignment="1">
      <alignment horizontal="right" vertical="top" wrapText="1"/>
    </xf>
    <xf numFmtId="0" fontId="9" fillId="0" borderId="0" xfId="0" applyFont="1" applyAlignment="1">
      <alignment horizontal="left" vertical="top" wrapText="1"/>
    </xf>
    <xf numFmtId="1" fontId="9" fillId="0" borderId="0" xfId="0" applyNumberFormat="1" applyFont="1" applyAlignment="1">
      <alignment horizontal="left" vertical="top" wrapText="1"/>
    </xf>
    <xf numFmtId="0" fontId="9" fillId="0" borderId="0" xfId="0" applyFont="1" applyAlignment="1">
      <alignment horizontal="right" vertical="top" wrapText="1"/>
    </xf>
    <xf numFmtId="0" fontId="0" fillId="0" borderId="0" xfId="0" applyAlignment="1">
      <alignment horizontal="center"/>
    </xf>
    <xf numFmtId="0" fontId="2" fillId="0" borderId="17" xfId="0" applyFont="1" applyBorder="1" applyAlignment="1">
      <alignment horizontal="center" vertical="top" wrapText="1"/>
    </xf>
    <xf numFmtId="0" fontId="8" fillId="2" borderId="20" xfId="0" applyFont="1" applyFill="1" applyBorder="1" applyAlignment="1">
      <alignment horizontal="center" vertical="top" wrapText="1"/>
    </xf>
    <xf numFmtId="0" fontId="8" fillId="2" borderId="21"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33" xfId="0" applyFont="1" applyFill="1" applyBorder="1" applyAlignment="1">
      <alignment horizontal="center" vertical="center" wrapText="1"/>
    </xf>
    <xf numFmtId="1" fontId="0" fillId="0" borderId="13" xfId="1" applyNumberFormat="1" applyFont="1" applyBorder="1" applyAlignment="1">
      <alignment horizontal="right" vertical="top" wrapText="1"/>
    </xf>
    <xf numFmtId="0" fontId="0" fillId="3" borderId="31" xfId="0" applyFill="1" applyBorder="1" applyAlignment="1">
      <alignment horizontal="right" vertical="top" wrapText="1"/>
    </xf>
    <xf numFmtId="1" fontId="2" fillId="4" borderId="20" xfId="0" applyNumberFormat="1" applyFont="1" applyFill="1" applyBorder="1" applyAlignment="1">
      <alignment horizontal="right" vertical="top" wrapText="1"/>
    </xf>
    <xf numFmtId="0" fontId="2" fillId="0" borderId="20" xfId="0" quotePrefix="1" applyFont="1" applyBorder="1" applyAlignment="1">
      <alignment horizontal="right" vertical="top" wrapText="1"/>
    </xf>
    <xf numFmtId="0" fontId="2" fillId="0" borderId="20" xfId="0" quotePrefix="1" applyFont="1" applyBorder="1" applyAlignment="1">
      <alignment horizontal="center" vertical="top" wrapText="1"/>
    </xf>
    <xf numFmtId="0" fontId="0" fillId="0" borderId="25" xfId="0" quotePrefix="1" applyBorder="1" applyAlignment="1">
      <alignment horizontal="right" vertical="top" wrapText="1"/>
    </xf>
    <xf numFmtId="10" fontId="0" fillId="0" borderId="13" xfId="1" applyNumberFormat="1" applyFont="1" applyFill="1" applyBorder="1" applyAlignment="1">
      <alignment horizontal="right" vertical="top" wrapText="1"/>
    </xf>
    <xf numFmtId="1" fontId="0" fillId="0" borderId="13" xfId="1" applyNumberFormat="1" applyFont="1" applyFill="1" applyBorder="1" applyAlignment="1">
      <alignment horizontal="right" vertical="top" wrapText="1"/>
    </xf>
    <xf numFmtId="0" fontId="0" fillId="3" borderId="25" xfId="0" applyFill="1" applyBorder="1" applyAlignment="1">
      <alignment horizontal="right" vertical="top" wrapText="1"/>
    </xf>
    <xf numFmtId="0" fontId="0" fillId="0" borderId="13" xfId="1" applyNumberFormat="1" applyFont="1" applyBorder="1" applyAlignment="1">
      <alignment horizontal="right" vertical="top" wrapText="1"/>
    </xf>
    <xf numFmtId="0" fontId="0" fillId="4" borderId="7" xfId="0" quotePrefix="1" applyFill="1" applyBorder="1" applyAlignment="1">
      <alignment horizontal="left" vertical="top" wrapText="1"/>
    </xf>
    <xf numFmtId="0" fontId="0" fillId="0" borderId="7" xfId="0" quotePrefix="1" applyBorder="1" applyAlignment="1">
      <alignment horizontal="right" vertical="top" wrapText="1"/>
    </xf>
    <xf numFmtId="10" fontId="0" fillId="4" borderId="7" xfId="1" applyNumberFormat="1" applyFont="1" applyFill="1" applyBorder="1" applyAlignment="1">
      <alignment horizontal="right" vertical="top" wrapText="1"/>
    </xf>
    <xf numFmtId="1" fontId="0" fillId="4" borderId="7" xfId="1" applyNumberFormat="1" applyFont="1" applyFill="1" applyBorder="1" applyAlignment="1">
      <alignment horizontal="right" vertical="top" wrapText="1"/>
    </xf>
    <xf numFmtId="10" fontId="0" fillId="4" borderId="46" xfId="1" applyNumberFormat="1" applyFont="1" applyFill="1" applyBorder="1" applyAlignment="1">
      <alignment horizontal="right" vertical="top" wrapText="1"/>
    </xf>
    <xf numFmtId="0" fontId="0" fillId="4" borderId="9" xfId="0" quotePrefix="1" applyFill="1" applyBorder="1" applyAlignment="1">
      <alignment horizontal="left" vertical="top" wrapText="1"/>
    </xf>
    <xf numFmtId="0" fontId="0" fillId="0" borderId="9" xfId="0" quotePrefix="1" applyBorder="1" applyAlignment="1">
      <alignment horizontal="right" vertical="top" wrapText="1"/>
    </xf>
    <xf numFmtId="10" fontId="0" fillId="4" borderId="9" xfId="1" applyNumberFormat="1" applyFont="1" applyFill="1" applyBorder="1" applyAlignment="1">
      <alignment horizontal="right" vertical="top" wrapText="1"/>
    </xf>
    <xf numFmtId="1" fontId="0" fillId="4" borderId="9" xfId="1" applyNumberFormat="1" applyFont="1" applyFill="1" applyBorder="1" applyAlignment="1">
      <alignment horizontal="right" vertical="top" wrapText="1"/>
    </xf>
    <xf numFmtId="10" fontId="0" fillId="4" borderId="48" xfId="1" applyNumberFormat="1" applyFont="1" applyFill="1" applyBorder="1" applyAlignment="1">
      <alignment horizontal="right" vertical="top" wrapText="1"/>
    </xf>
    <xf numFmtId="0" fontId="0" fillId="3" borderId="50" xfId="0" quotePrefix="1" applyFill="1" applyBorder="1" applyAlignment="1">
      <alignment horizontal="left" vertical="top" wrapText="1"/>
    </xf>
    <xf numFmtId="0" fontId="0" fillId="0" borderId="50" xfId="0" quotePrefix="1" applyBorder="1" applyAlignment="1">
      <alignment horizontal="left" vertical="top" wrapText="1"/>
    </xf>
    <xf numFmtId="0" fontId="0" fillId="0" borderId="50" xfId="0" quotePrefix="1" applyBorder="1" applyAlignment="1">
      <alignment horizontal="right" vertical="top" wrapText="1"/>
    </xf>
    <xf numFmtId="10" fontId="0" fillId="3" borderId="50" xfId="1" applyNumberFormat="1" applyFont="1" applyFill="1" applyBorder="1" applyAlignment="1">
      <alignment horizontal="right" vertical="top" wrapText="1"/>
    </xf>
    <xf numFmtId="10" fontId="0" fillId="0" borderId="50" xfId="1" quotePrefix="1" applyNumberFormat="1" applyFont="1" applyBorder="1" applyAlignment="1">
      <alignment horizontal="right" vertical="top" wrapText="1"/>
    </xf>
    <xf numFmtId="1" fontId="0" fillId="4" borderId="50" xfId="1" applyNumberFormat="1" applyFont="1" applyFill="1" applyBorder="1" applyAlignment="1">
      <alignment horizontal="right" vertical="top" wrapText="1"/>
    </xf>
    <xf numFmtId="10" fontId="0" fillId="4" borderId="51" xfId="1" applyNumberFormat="1" applyFont="1" applyFill="1" applyBorder="1" applyAlignment="1">
      <alignment horizontal="right" vertical="top" wrapText="1"/>
    </xf>
    <xf numFmtId="0" fontId="0" fillId="0" borderId="1" xfId="0" applyBorder="1" applyAlignment="1">
      <alignment horizontal="left" vertical="top" wrapText="1"/>
    </xf>
    <xf numFmtId="0" fontId="2" fillId="0" borderId="2" xfId="0" quotePrefix="1" applyFont="1" applyBorder="1" applyAlignment="1">
      <alignment horizontal="right" vertical="top" wrapText="1"/>
    </xf>
    <xf numFmtId="0" fontId="0" fillId="3" borderId="2" xfId="0" applyFill="1" applyBorder="1" applyAlignment="1">
      <alignment horizontal="center" vertical="top" wrapText="1"/>
    </xf>
    <xf numFmtId="10" fontId="2" fillId="0" borderId="2" xfId="1" quotePrefix="1" applyNumberFormat="1" applyFont="1" applyBorder="1" applyAlignment="1">
      <alignment horizontal="right" vertical="top" wrapText="1"/>
    </xf>
    <xf numFmtId="1" fontId="2" fillId="4" borderId="2" xfId="0" applyNumberFormat="1" applyFont="1" applyFill="1" applyBorder="1" applyAlignment="1">
      <alignment horizontal="right" vertical="top" wrapText="1"/>
    </xf>
    <xf numFmtId="10" fontId="2" fillId="4" borderId="52" xfId="1" applyNumberFormat="1" applyFont="1" applyFill="1" applyBorder="1" applyAlignment="1">
      <alignment horizontal="right" vertical="top" wrapText="1"/>
    </xf>
    <xf numFmtId="0" fontId="0" fillId="4" borderId="11" xfId="0" applyFill="1" applyBorder="1" applyAlignment="1">
      <alignment horizontal="left" vertical="top" wrapText="1"/>
    </xf>
    <xf numFmtId="0" fontId="0" fillId="0" borderId="13" xfId="0" quotePrefix="1" applyBorder="1" applyAlignment="1">
      <alignment horizontal="left" vertical="top" wrapText="1"/>
    </xf>
    <xf numFmtId="0" fontId="0" fillId="0" borderId="13" xfId="0" quotePrefix="1" applyBorder="1" applyAlignment="1">
      <alignment horizontal="right" vertical="top" wrapText="1"/>
    </xf>
    <xf numFmtId="10" fontId="0" fillId="4" borderId="11" xfId="1" applyNumberFormat="1" applyFont="1" applyFill="1" applyBorder="1" applyAlignment="1">
      <alignment horizontal="right" vertical="top" wrapText="1"/>
    </xf>
    <xf numFmtId="10" fontId="0" fillId="0" borderId="13" xfId="1" quotePrefix="1" applyNumberFormat="1" applyFont="1" applyBorder="1" applyAlignment="1">
      <alignment horizontal="right" vertical="top" wrapText="1"/>
    </xf>
    <xf numFmtId="0" fontId="0" fillId="4" borderId="11" xfId="0" applyFill="1" applyBorder="1" applyAlignment="1">
      <alignment horizontal="right" vertical="top" wrapText="1"/>
    </xf>
    <xf numFmtId="0" fontId="0" fillId="0" borderId="25" xfId="0" quotePrefix="1" applyBorder="1" applyAlignment="1">
      <alignment horizontal="left" vertical="top" wrapText="1"/>
    </xf>
    <xf numFmtId="0" fontId="0" fillId="4" borderId="29" xfId="0" applyFill="1" applyBorder="1" applyAlignment="1">
      <alignment horizontal="right" vertical="top" wrapText="1"/>
    </xf>
    <xf numFmtId="10" fontId="0" fillId="4" borderId="29" xfId="1" applyNumberFormat="1" applyFont="1" applyFill="1" applyBorder="1" applyAlignment="1">
      <alignment horizontal="right" vertical="top" wrapText="1"/>
    </xf>
    <xf numFmtId="0" fontId="0" fillId="0" borderId="7" xfId="0" applyBorder="1" applyAlignment="1">
      <alignment vertical="top" wrapText="1"/>
    </xf>
    <xf numFmtId="0" fontId="0" fillId="0" borderId="9" xfId="0" applyBorder="1" applyAlignment="1">
      <alignment vertical="top" wrapText="1"/>
    </xf>
    <xf numFmtId="0" fontId="0" fillId="3" borderId="36" xfId="0" applyFill="1" applyBorder="1" applyAlignment="1">
      <alignment horizontal="left" vertical="top" wrapText="1"/>
    </xf>
    <xf numFmtId="0" fontId="0" fillId="0" borderId="54" xfId="0" applyBorder="1"/>
    <xf numFmtId="0" fontId="0" fillId="0" borderId="55" xfId="0" applyBorder="1" applyAlignment="1">
      <alignment horizontal="left" vertical="top" wrapText="1"/>
    </xf>
    <xf numFmtId="0" fontId="2" fillId="0" borderId="19" xfId="0" applyFont="1" applyBorder="1" applyAlignment="1">
      <alignment vertical="top" wrapText="1"/>
    </xf>
    <xf numFmtId="0" fontId="0" fillId="0" borderId="58" xfId="0" applyBorder="1" applyAlignment="1">
      <alignment horizontal="right" vertical="top" wrapText="1"/>
    </xf>
    <xf numFmtId="10" fontId="0" fillId="0" borderId="59" xfId="0" applyNumberFormat="1" applyBorder="1" applyAlignment="1">
      <alignment horizontal="right" vertical="top" wrapText="1"/>
    </xf>
    <xf numFmtId="0" fontId="0" fillId="0" borderId="16" xfId="0" applyBorder="1" applyAlignment="1">
      <alignment horizontal="right" vertical="top" wrapText="1"/>
    </xf>
    <xf numFmtId="10" fontId="0" fillId="0" borderId="46" xfId="1" applyNumberFormat="1" applyFont="1" applyBorder="1" applyAlignment="1">
      <alignment horizontal="right" vertical="top" wrapText="1"/>
    </xf>
    <xf numFmtId="10" fontId="0" fillId="0" borderId="48" xfId="1" applyNumberFormat="1" applyFont="1" applyBorder="1" applyAlignment="1">
      <alignment horizontal="right" vertical="top" wrapText="1"/>
    </xf>
    <xf numFmtId="0" fontId="0" fillId="3" borderId="50" xfId="0" applyFill="1" applyBorder="1" applyAlignment="1">
      <alignment horizontal="left" vertical="top" wrapText="1"/>
    </xf>
    <xf numFmtId="0" fontId="0" fillId="0" borderId="50" xfId="0" applyBorder="1" applyAlignment="1">
      <alignment horizontal="left" vertical="top" wrapText="1"/>
    </xf>
    <xf numFmtId="0" fontId="0" fillId="0" borderId="50" xfId="0" applyBorder="1" applyAlignment="1">
      <alignment horizontal="right" vertical="top" wrapText="1"/>
    </xf>
    <xf numFmtId="0" fontId="0" fillId="3" borderId="50" xfId="0" applyFill="1" applyBorder="1" applyAlignment="1">
      <alignment horizontal="right" vertical="top" wrapText="1"/>
    </xf>
    <xf numFmtId="10" fontId="0" fillId="0" borderId="50" xfId="1" applyNumberFormat="1" applyFont="1" applyBorder="1" applyAlignment="1">
      <alignment horizontal="right" vertical="top" wrapText="1"/>
    </xf>
    <xf numFmtId="1" fontId="0" fillId="0" borderId="50" xfId="0" applyNumberFormat="1" applyBorder="1" applyAlignment="1">
      <alignment horizontal="right" vertical="top" wrapText="1"/>
    </xf>
    <xf numFmtId="10" fontId="0" fillId="0" borderId="51" xfId="1" applyNumberFormat="1" applyFont="1" applyBorder="1" applyAlignment="1">
      <alignment horizontal="right" vertical="top" wrapText="1"/>
    </xf>
    <xf numFmtId="0" fontId="2" fillId="0" borderId="2" xfId="0" applyFont="1" applyBorder="1" applyAlignment="1">
      <alignment horizontal="right" vertical="top" wrapText="1"/>
    </xf>
    <xf numFmtId="0" fontId="0" fillId="3" borderId="2" xfId="0" applyFill="1" applyBorder="1" applyAlignment="1">
      <alignment horizontal="right" vertical="top" wrapText="1"/>
    </xf>
    <xf numFmtId="10" fontId="2" fillId="0" borderId="2" xfId="1" applyNumberFormat="1" applyFont="1" applyBorder="1" applyAlignment="1">
      <alignment horizontal="right" vertical="top" wrapText="1"/>
    </xf>
    <xf numFmtId="1" fontId="2" fillId="0" borderId="2" xfId="0" applyNumberFormat="1" applyFont="1" applyBorder="1" applyAlignment="1">
      <alignment horizontal="right" vertical="top" wrapText="1"/>
    </xf>
    <xf numFmtId="10" fontId="2" fillId="0" borderId="52" xfId="1" applyNumberFormat="1" applyFont="1" applyFill="1" applyBorder="1" applyAlignment="1">
      <alignment horizontal="right" vertical="top" wrapText="1"/>
    </xf>
    <xf numFmtId="0" fontId="0" fillId="3" borderId="13" xfId="0" quotePrefix="1" applyFill="1" applyBorder="1" applyAlignment="1">
      <alignment horizontal="left" vertical="top" wrapText="1"/>
    </xf>
    <xf numFmtId="0" fontId="0" fillId="0" borderId="13" xfId="0" applyBorder="1" applyAlignment="1">
      <alignment horizontal="right" vertical="top" wrapText="1"/>
    </xf>
    <xf numFmtId="0" fontId="0" fillId="0" borderId="60" xfId="0" applyBorder="1" applyAlignment="1">
      <alignment horizontal="right" vertical="top" wrapText="1"/>
    </xf>
    <xf numFmtId="0" fontId="2" fillId="4" borderId="39" xfId="0" applyFont="1" applyFill="1" applyBorder="1" applyAlignment="1">
      <alignment horizontal="right" vertical="top" wrapText="1"/>
    </xf>
    <xf numFmtId="10" fontId="2" fillId="4" borderId="2" xfId="1" applyNumberFormat="1" applyFont="1" applyFill="1" applyBorder="1" applyAlignment="1">
      <alignment horizontal="right" vertical="top" wrapText="1"/>
    </xf>
    <xf numFmtId="0" fontId="2" fillId="0" borderId="44" xfId="0" quotePrefix="1" applyFont="1" applyBorder="1" applyAlignment="1">
      <alignment horizontal="right" vertical="top" wrapText="1"/>
    </xf>
    <xf numFmtId="0" fontId="2" fillId="0" borderId="44" xfId="0" quotePrefix="1" applyFont="1" applyBorder="1" applyAlignment="1">
      <alignment horizontal="center" vertical="top" wrapText="1"/>
    </xf>
    <xf numFmtId="0" fontId="8" fillId="2" borderId="57" xfId="0" applyFont="1" applyFill="1" applyBorder="1" applyAlignment="1">
      <alignment horizontal="center" vertical="center" wrapText="1"/>
    </xf>
    <xf numFmtId="0" fontId="8" fillId="2" borderId="61" xfId="0" applyFont="1" applyFill="1" applyBorder="1" applyAlignment="1">
      <alignment horizontal="center" vertical="center" wrapText="1"/>
    </xf>
    <xf numFmtId="0" fontId="0" fillId="4" borderId="7" xfId="0" quotePrefix="1" applyFill="1" applyBorder="1" applyAlignment="1">
      <alignment horizontal="right" vertical="top" wrapText="1"/>
    </xf>
    <xf numFmtId="10" fontId="0" fillId="4" borderId="7" xfId="1" quotePrefix="1" applyNumberFormat="1" applyFont="1" applyFill="1" applyBorder="1" applyAlignment="1">
      <alignment horizontal="right" vertical="top" wrapText="1"/>
    </xf>
    <xf numFmtId="0" fontId="0" fillId="4" borderId="9" xfId="0" quotePrefix="1" applyFill="1" applyBorder="1" applyAlignment="1">
      <alignment horizontal="right" vertical="top" wrapText="1"/>
    </xf>
    <xf numFmtId="10" fontId="0" fillId="4" borderId="9" xfId="1" quotePrefix="1" applyNumberFormat="1" applyFont="1" applyFill="1" applyBorder="1" applyAlignment="1">
      <alignment horizontal="right" vertical="top" wrapText="1"/>
    </xf>
    <xf numFmtId="0" fontId="0" fillId="4" borderId="50" xfId="0" quotePrefix="1" applyFill="1" applyBorder="1" applyAlignment="1">
      <alignment horizontal="left" vertical="top" wrapText="1"/>
    </xf>
    <xf numFmtId="0" fontId="0" fillId="4" borderId="50" xfId="0" quotePrefix="1" applyFill="1" applyBorder="1" applyAlignment="1">
      <alignment horizontal="right" vertical="top" wrapText="1"/>
    </xf>
    <xf numFmtId="10" fontId="0" fillId="4" borderId="50" xfId="1" quotePrefix="1" applyNumberFormat="1" applyFont="1" applyFill="1" applyBorder="1" applyAlignment="1">
      <alignment horizontal="right" vertical="top" wrapText="1"/>
    </xf>
    <xf numFmtId="10" fontId="2" fillId="0" borderId="20" xfId="1" applyNumberFormat="1" applyFont="1" applyFill="1" applyBorder="1" applyAlignment="1">
      <alignment horizontal="right" vertical="top" wrapText="1"/>
    </xf>
    <xf numFmtId="0" fontId="0" fillId="3" borderId="11" xfId="0" applyFill="1" applyBorder="1" applyAlignment="1">
      <alignment horizontal="right" vertical="top" wrapText="1"/>
    </xf>
    <xf numFmtId="0" fontId="0" fillId="0" borderId="12" xfId="0" applyBorder="1" applyAlignment="1">
      <alignment vertical="top" wrapText="1"/>
    </xf>
    <xf numFmtId="0" fontId="0" fillId="0" borderId="11" xfId="0" applyBorder="1" applyAlignment="1">
      <alignment horizontal="right" vertical="top" wrapText="1"/>
    </xf>
    <xf numFmtId="10" fontId="1" fillId="0" borderId="12" xfId="1" applyNumberFormat="1" applyFont="1" applyFill="1" applyBorder="1" applyAlignment="1">
      <alignment horizontal="right" vertical="top" wrapText="1"/>
    </xf>
    <xf numFmtId="1" fontId="0" fillId="0" borderId="11" xfId="0" applyNumberFormat="1" applyBorder="1" applyAlignment="1">
      <alignment horizontal="right" vertical="top" wrapText="1"/>
    </xf>
    <xf numFmtId="10" fontId="0" fillId="0" borderId="0" xfId="1" applyNumberFormat="1" applyFont="1"/>
    <xf numFmtId="0" fontId="10" fillId="0" borderId="0" xfId="0" applyFont="1"/>
    <xf numFmtId="0" fontId="2" fillId="0" borderId="0" xfId="0" applyFont="1"/>
    <xf numFmtId="0" fontId="11" fillId="0" borderId="0" xfId="0" applyFont="1"/>
    <xf numFmtId="0" fontId="2" fillId="0" borderId="9" xfId="0" applyFont="1" applyBorder="1"/>
    <xf numFmtId="0" fontId="0" fillId="0" borderId="50" xfId="0" applyBorder="1" applyAlignment="1">
      <alignment horizontal="left" vertical="top"/>
    </xf>
    <xf numFmtId="0" fontId="0" fillId="0" borderId="9" xfId="0" applyBorder="1" applyAlignment="1">
      <alignment horizontal="left" vertical="top"/>
    </xf>
    <xf numFmtId="0" fontId="0" fillId="0" borderId="54" xfId="0" applyBorder="1" applyAlignment="1">
      <alignment horizontal="left" vertical="top"/>
    </xf>
    <xf numFmtId="0" fontId="0" fillId="0" borderId="63" xfId="0" applyBorder="1" applyAlignment="1">
      <alignment horizontal="left" vertical="top"/>
    </xf>
    <xf numFmtId="0" fontId="0" fillId="0" borderId="64" xfId="0" applyBorder="1" applyAlignment="1">
      <alignment horizontal="left" vertical="top"/>
    </xf>
    <xf numFmtId="0" fontId="0" fillId="0" borderId="50" xfId="0" applyBorder="1"/>
    <xf numFmtId="0" fontId="2" fillId="0" borderId="54" xfId="0" applyFont="1" applyBorder="1"/>
    <xf numFmtId="0" fontId="0" fillId="0" borderId="65" xfId="0" applyBorder="1"/>
    <xf numFmtId="0" fontId="0" fillId="0" borderId="63" xfId="0" applyBorder="1"/>
    <xf numFmtId="0" fontId="0" fillId="0" borderId="64" xfId="0" applyBorder="1"/>
    <xf numFmtId="0" fontId="0" fillId="0" borderId="0" xfId="0" applyAlignment="1">
      <alignment horizontal="left" vertical="top"/>
    </xf>
    <xf numFmtId="0" fontId="0" fillId="0" borderId="66" xfId="0" applyBorder="1"/>
    <xf numFmtId="0" fontId="0" fillId="0" borderId="67" xfId="0" applyBorder="1"/>
    <xf numFmtId="0" fontId="2" fillId="0" borderId="63" xfId="0" applyFont="1" applyBorder="1"/>
    <xf numFmtId="0" fontId="2" fillId="0" borderId="0" xfId="0" applyFont="1" applyAlignment="1">
      <alignment horizontal="left"/>
    </xf>
    <xf numFmtId="0" fontId="0" fillId="0" borderId="0" xfId="0" applyAlignment="1">
      <alignment horizontal="left" wrapText="1"/>
    </xf>
    <xf numFmtId="0" fontId="0" fillId="0" borderId="0" xfId="0" applyAlignment="1">
      <alignment horizontal="left"/>
    </xf>
    <xf numFmtId="0" fontId="2" fillId="0" borderId="18" xfId="0" applyFont="1" applyBorder="1" applyAlignment="1">
      <alignment horizontal="right" vertical="top" wrapText="1"/>
    </xf>
    <xf numFmtId="0" fontId="2" fillId="0" borderId="19" xfId="0" applyFont="1" applyBorder="1" applyAlignment="1">
      <alignment horizontal="right" vertical="top" wrapText="1"/>
    </xf>
    <xf numFmtId="0" fontId="9" fillId="0" borderId="34" xfId="0" quotePrefix="1" applyFont="1" applyBorder="1" applyAlignment="1">
      <alignment horizontal="left" vertical="top" wrapText="1"/>
    </xf>
    <xf numFmtId="0" fontId="9" fillId="0" borderId="34" xfId="0" applyFont="1" applyBorder="1" applyAlignment="1">
      <alignment horizontal="left" vertical="top" wrapText="1"/>
    </xf>
    <xf numFmtId="0" fontId="0" fillId="0" borderId="47" xfId="0" quotePrefix="1" applyBorder="1" applyAlignment="1">
      <alignment horizontal="center" vertical="center" wrapText="1"/>
    </xf>
    <xf numFmtId="0" fontId="0" fillId="0" borderId="49" xfId="0" quotePrefix="1" applyBorder="1" applyAlignment="1">
      <alignment horizontal="center" vertical="center" wrapText="1"/>
    </xf>
    <xf numFmtId="0" fontId="0" fillId="0" borderId="53" xfId="0" applyBorder="1" applyAlignment="1">
      <alignment horizontal="center" vertical="center" wrapText="1"/>
    </xf>
    <xf numFmtId="0" fontId="2" fillId="0" borderId="52" xfId="0" applyFont="1" applyBorder="1" applyAlignment="1">
      <alignment horizontal="right" vertical="top" wrapText="1"/>
    </xf>
    <xf numFmtId="0" fontId="2" fillId="0" borderId="4" xfId="0" applyFont="1" applyBorder="1" applyAlignment="1">
      <alignment horizontal="right" vertical="top" wrapText="1"/>
    </xf>
    <xf numFmtId="0" fontId="0" fillId="0" borderId="24" xfId="0" quotePrefix="1" applyBorder="1" applyAlignment="1">
      <alignment horizontal="center" vertical="center" wrapText="1"/>
    </xf>
    <xf numFmtId="0" fontId="0" fillId="0" borderId="22" xfId="0" applyBorder="1" applyAlignment="1">
      <alignment horizontal="center" vertical="center" wrapText="1"/>
    </xf>
    <xf numFmtId="0" fontId="0" fillId="0" borderId="16" xfId="0" quotePrefix="1" applyBorder="1" applyAlignment="1">
      <alignment horizontal="center" vertical="center" wrapText="1"/>
    </xf>
    <xf numFmtId="0" fontId="0" fillId="0" borderId="22" xfId="0" quotePrefix="1" applyBorder="1" applyAlignment="1">
      <alignment horizontal="center" vertical="center" wrapText="1"/>
    </xf>
    <xf numFmtId="0" fontId="0" fillId="0" borderId="43" xfId="0" quotePrefix="1" applyBorder="1" applyAlignment="1">
      <alignment horizontal="center" vertical="center" wrapText="1"/>
    </xf>
    <xf numFmtId="0" fontId="0" fillId="0" borderId="40" xfId="0" applyBorder="1" applyAlignment="1">
      <alignment horizontal="center" vertical="center" wrapText="1"/>
    </xf>
    <xf numFmtId="0" fontId="2" fillId="0" borderId="11" xfId="0" applyFont="1" applyBorder="1" applyAlignment="1">
      <alignment horizontal="right" vertical="top" wrapText="1"/>
    </xf>
    <xf numFmtId="0" fontId="2" fillId="0" borderId="35" xfId="0" applyFont="1" applyBorder="1" applyAlignment="1">
      <alignment horizontal="right" vertical="top" wrapText="1"/>
    </xf>
    <xf numFmtId="0" fontId="0" fillId="0" borderId="24" xfId="0" applyBorder="1" applyAlignment="1">
      <alignment horizontal="center" vertical="center" wrapText="1"/>
    </xf>
    <xf numFmtId="0" fontId="0" fillId="0" borderId="16" xfId="0" applyBorder="1" applyAlignment="1">
      <alignment horizontal="center" vertical="center" wrapText="1"/>
    </xf>
    <xf numFmtId="0" fontId="0" fillId="0" borderId="45"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8" xfId="0" quotePrefix="1" applyBorder="1" applyAlignment="1">
      <alignment horizontal="center" vertical="center" wrapText="1"/>
    </xf>
    <xf numFmtId="0" fontId="0" fillId="0" borderId="62" xfId="0" quotePrefix="1" applyBorder="1" applyAlignment="1">
      <alignment horizontal="center" vertical="center" wrapText="1"/>
    </xf>
    <xf numFmtId="0" fontId="2" fillId="0" borderId="56" xfId="0" applyFont="1" applyBorder="1" applyAlignment="1">
      <alignment horizontal="right" vertical="top" wrapText="1"/>
    </xf>
    <xf numFmtId="0" fontId="2" fillId="0" borderId="57" xfId="0" applyFont="1" applyBorder="1" applyAlignment="1">
      <alignment horizontal="right" vertical="top" wrapText="1"/>
    </xf>
    <xf numFmtId="0" fontId="0" fillId="0" borderId="49" xfId="0"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wrapText="1"/>
    </xf>
    <xf numFmtId="0" fontId="0" fillId="0" borderId="0" xfId="0" applyAlignment="1">
      <alignment horizontal="left" vertical="top" wrapText="1" indent="3"/>
    </xf>
    <xf numFmtId="0" fontId="2" fillId="0" borderId="0" xfId="0" applyFont="1" applyAlignment="1">
      <alignment horizontal="left" wrapText="1"/>
    </xf>
    <xf numFmtId="0" fontId="0" fillId="0" borderId="0" xfId="0" applyAlignment="1">
      <alignmen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61C2E-8088-44C5-90DF-D723BABF99AD}">
  <dimension ref="A1:I107"/>
  <sheetViews>
    <sheetView tabSelected="1" view="pageBreakPreview" zoomScaleNormal="100" zoomScaleSheetLayoutView="100" workbookViewId="0"/>
  </sheetViews>
  <sheetFormatPr defaultRowHeight="14.4" x14ac:dyDescent="0.3"/>
  <cols>
    <col min="1" max="1" width="12.88671875" customWidth="1"/>
    <col min="2" max="2" width="21.44140625" customWidth="1"/>
    <col min="3" max="3" width="24.109375" customWidth="1"/>
    <col min="4" max="4" width="12.88671875" customWidth="1"/>
    <col min="5" max="5" width="11.88671875" customWidth="1"/>
    <col min="6" max="6" width="14.5546875" customWidth="1"/>
    <col min="7" max="7" width="14.88671875" style="2" customWidth="1"/>
    <col min="8" max="8" width="14.5546875" customWidth="1"/>
    <col min="9" max="9" width="15" style="3" customWidth="1"/>
  </cols>
  <sheetData>
    <row r="1" spans="1:9" ht="25.8" x14ac:dyDescent="0.3">
      <c r="A1" s="1" t="s">
        <v>0</v>
      </c>
    </row>
    <row r="2" spans="1:9" ht="17.399999999999999" x14ac:dyDescent="0.3">
      <c r="A2" s="4" t="s">
        <v>1</v>
      </c>
    </row>
    <row r="3" spans="1:9" ht="17.399999999999999" x14ac:dyDescent="0.3">
      <c r="A3" s="5" t="s">
        <v>278</v>
      </c>
    </row>
    <row r="4" spans="1:9" x14ac:dyDescent="0.3">
      <c r="A4" s="6"/>
    </row>
    <row r="5" spans="1:9" ht="17.399999999999999" x14ac:dyDescent="0.3">
      <c r="A5" s="7" t="s">
        <v>2</v>
      </c>
    </row>
    <row r="6" spans="1:9" x14ac:dyDescent="0.3">
      <c r="A6" s="8" t="s">
        <v>3</v>
      </c>
    </row>
    <row r="7" spans="1:9" x14ac:dyDescent="0.3">
      <c r="A7" s="6"/>
    </row>
    <row r="8" spans="1:9" ht="17.399999999999999" x14ac:dyDescent="0.3">
      <c r="A8" s="4" t="s">
        <v>4</v>
      </c>
    </row>
    <row r="9" spans="1:9" ht="17.399999999999999" x14ac:dyDescent="0.3">
      <c r="A9" s="4" t="s">
        <v>5</v>
      </c>
    </row>
    <row r="10" spans="1:9" ht="18" thickBot="1" x14ac:dyDescent="0.35">
      <c r="A10" s="4"/>
    </row>
    <row r="11" spans="1:9" ht="72.599999999999994" thickBot="1" x14ac:dyDescent="0.35">
      <c r="A11" s="9" t="s">
        <v>6</v>
      </c>
      <c r="B11" s="10" t="s">
        <v>7</v>
      </c>
      <c r="C11" s="10" t="s">
        <v>8</v>
      </c>
      <c r="D11" s="10" t="s">
        <v>9</v>
      </c>
      <c r="E11" s="10" t="s">
        <v>10</v>
      </c>
      <c r="F11" s="10" t="s">
        <v>11</v>
      </c>
      <c r="G11" s="11" t="s">
        <v>12</v>
      </c>
      <c r="H11" s="12" t="s">
        <v>13</v>
      </c>
      <c r="I11" s="13" t="s">
        <v>14</v>
      </c>
    </row>
    <row r="12" spans="1:9" x14ac:dyDescent="0.3">
      <c r="A12" s="14" t="s">
        <v>15</v>
      </c>
      <c r="B12" s="15" t="s">
        <v>16</v>
      </c>
      <c r="C12" s="16" t="s">
        <v>17</v>
      </c>
      <c r="D12" s="16">
        <v>58</v>
      </c>
      <c r="E12" s="17">
        <v>0.32768361581920902</v>
      </c>
      <c r="F12" s="18">
        <v>0.10564663023679412</v>
      </c>
      <c r="G12" s="19">
        <v>40</v>
      </c>
      <c r="H12" s="17">
        <v>4.9627791563275445E-2</v>
      </c>
      <c r="I12" s="246">
        <v>806</v>
      </c>
    </row>
    <row r="13" spans="1:9" x14ac:dyDescent="0.3">
      <c r="A13" s="14"/>
      <c r="B13" s="20" t="s">
        <v>18</v>
      </c>
      <c r="C13" s="21" t="s">
        <v>19</v>
      </c>
      <c r="D13" s="21">
        <v>40</v>
      </c>
      <c r="E13" s="22">
        <v>0.50632911392405056</v>
      </c>
      <c r="F13" s="23">
        <v>7.2859744990892511E-2</v>
      </c>
      <c r="G13" s="24">
        <v>37</v>
      </c>
      <c r="H13" s="22">
        <v>4.5905707196029773E-2</v>
      </c>
      <c r="I13" s="246"/>
    </row>
    <row r="14" spans="1:9" x14ac:dyDescent="0.3">
      <c r="A14" s="14"/>
      <c r="B14" s="20" t="s">
        <v>20</v>
      </c>
      <c r="C14" s="21" t="s">
        <v>21</v>
      </c>
      <c r="D14" s="21">
        <v>34</v>
      </c>
      <c r="E14" s="22">
        <v>0.2635658914728683</v>
      </c>
      <c r="F14" s="23">
        <v>6.1930783242258647E-2</v>
      </c>
      <c r="G14" s="24">
        <v>26</v>
      </c>
      <c r="H14" s="22">
        <v>3.2258064516129024E-2</v>
      </c>
      <c r="I14" s="246"/>
    </row>
    <row r="15" spans="1:9" x14ac:dyDescent="0.3">
      <c r="A15" s="14"/>
      <c r="B15" s="20" t="s">
        <v>20</v>
      </c>
      <c r="C15" s="21" t="s">
        <v>22</v>
      </c>
      <c r="D15" s="21">
        <v>25</v>
      </c>
      <c r="E15" s="22">
        <v>0.19379844961240311</v>
      </c>
      <c r="F15" s="23">
        <v>4.5537340619307823E-2</v>
      </c>
      <c r="G15" s="24">
        <v>19</v>
      </c>
      <c r="H15" s="22">
        <v>2.3573200992555832E-2</v>
      </c>
      <c r="I15" s="246"/>
    </row>
    <row r="16" spans="1:9" x14ac:dyDescent="0.3">
      <c r="A16" s="14"/>
      <c r="B16" s="20" t="s">
        <v>18</v>
      </c>
      <c r="C16" s="21" t="s">
        <v>23</v>
      </c>
      <c r="D16" s="21">
        <v>23</v>
      </c>
      <c r="E16" s="22">
        <v>0.29113924050632906</v>
      </c>
      <c r="F16" s="23">
        <v>4.1894353369763208E-2</v>
      </c>
      <c r="G16" s="24">
        <v>21</v>
      </c>
      <c r="H16" s="22">
        <v>2.6054590570719599E-2</v>
      </c>
      <c r="I16" s="246"/>
    </row>
    <row r="17" spans="1:9" x14ac:dyDescent="0.3">
      <c r="A17" s="14"/>
      <c r="B17" s="20" t="s">
        <v>16</v>
      </c>
      <c r="C17" s="21" t="s">
        <v>24</v>
      </c>
      <c r="D17" s="21">
        <v>20</v>
      </c>
      <c r="E17" s="22">
        <v>0.11299435028248583</v>
      </c>
      <c r="F17" s="23">
        <v>3.6429872495446255E-2</v>
      </c>
      <c r="G17" s="24">
        <v>18</v>
      </c>
      <c r="H17" s="22">
        <v>2.2332506203473951E-2</v>
      </c>
      <c r="I17" s="246"/>
    </row>
    <row r="18" spans="1:9" x14ac:dyDescent="0.3">
      <c r="A18" s="14"/>
      <c r="B18" s="20" t="s">
        <v>20</v>
      </c>
      <c r="C18" s="21" t="s">
        <v>25</v>
      </c>
      <c r="D18" s="21">
        <v>18</v>
      </c>
      <c r="E18" s="22">
        <v>0.1395348837209302</v>
      </c>
      <c r="F18" s="23">
        <v>3.2786885245901641E-2</v>
      </c>
      <c r="G18" s="24">
        <v>16</v>
      </c>
      <c r="H18" s="22">
        <v>1.9851116625310181E-2</v>
      </c>
      <c r="I18" s="246"/>
    </row>
    <row r="19" spans="1:9" x14ac:dyDescent="0.3">
      <c r="A19" s="14"/>
      <c r="B19" s="20" t="s">
        <v>16</v>
      </c>
      <c r="C19" s="21" t="s">
        <v>26</v>
      </c>
      <c r="D19" s="21">
        <v>13</v>
      </c>
      <c r="E19" s="22">
        <v>7.3446327683615809E-2</v>
      </c>
      <c r="F19" s="23">
        <v>2.3679417122040081E-2</v>
      </c>
      <c r="G19" s="24">
        <v>13</v>
      </c>
      <c r="H19" s="22">
        <v>1.6129032258064512E-2</v>
      </c>
      <c r="I19" s="246"/>
    </row>
    <row r="20" spans="1:9" x14ac:dyDescent="0.3">
      <c r="A20" s="14"/>
      <c r="B20" s="20" t="s">
        <v>16</v>
      </c>
      <c r="C20" s="21" t="s">
        <v>27</v>
      </c>
      <c r="D20" s="21">
        <v>13</v>
      </c>
      <c r="E20" s="22">
        <v>7.3446327683615809E-2</v>
      </c>
      <c r="F20" s="23">
        <v>2.3679417122040081E-2</v>
      </c>
      <c r="G20" s="24">
        <v>11</v>
      </c>
      <c r="H20" s="22">
        <v>1.3647642679900745E-2</v>
      </c>
      <c r="I20" s="246"/>
    </row>
    <row r="21" spans="1:9" x14ac:dyDescent="0.3">
      <c r="A21" s="14"/>
      <c r="B21" s="20" t="s">
        <v>28</v>
      </c>
      <c r="C21" s="21" t="s">
        <v>29</v>
      </c>
      <c r="D21" s="21">
        <v>11</v>
      </c>
      <c r="E21" s="22">
        <v>0.27500000000000002</v>
      </c>
      <c r="F21" s="23">
        <v>2.0036429872495445E-2</v>
      </c>
      <c r="G21" s="24">
        <v>10</v>
      </c>
      <c r="H21" s="22">
        <v>1.2406947890818861E-2</v>
      </c>
      <c r="I21" s="246"/>
    </row>
    <row r="22" spans="1:9" ht="15" thickBot="1" x14ac:dyDescent="0.35">
      <c r="A22" s="25"/>
      <c r="B22" s="26" t="s">
        <v>30</v>
      </c>
      <c r="C22" t="s">
        <v>31</v>
      </c>
      <c r="D22">
        <v>294</v>
      </c>
      <c r="E22" s="27"/>
      <c r="F22" s="28">
        <v>0.53551912568306004</v>
      </c>
      <c r="G22" s="29">
        <v>186</v>
      </c>
      <c r="H22" s="30">
        <v>0.23076923076923081</v>
      </c>
      <c r="I22" s="243"/>
    </row>
    <row r="23" spans="1:9" ht="15" thickBot="1" x14ac:dyDescent="0.35">
      <c r="A23" s="31" t="s">
        <v>15</v>
      </c>
      <c r="B23" s="225" t="s">
        <v>32</v>
      </c>
      <c r="C23" s="226"/>
      <c r="D23" s="32">
        <f>SUM(D12:D22)</f>
        <v>549</v>
      </c>
      <c r="E23" s="33"/>
      <c r="F23" s="34">
        <v>1</v>
      </c>
      <c r="G23" s="35">
        <v>289</v>
      </c>
      <c r="H23" s="36">
        <f>G23/I12</f>
        <v>0.35856079404466501</v>
      </c>
      <c r="I23" s="235"/>
    </row>
    <row r="24" spans="1:9" x14ac:dyDescent="0.3">
      <c r="A24" s="25" t="s">
        <v>33</v>
      </c>
      <c r="B24" s="37" t="s">
        <v>34</v>
      </c>
      <c r="C24" s="37" t="s">
        <v>35</v>
      </c>
      <c r="D24" s="38">
        <v>30</v>
      </c>
      <c r="E24" s="28">
        <v>0.96774193548387122</v>
      </c>
      <c r="F24" s="28">
        <v>0.39473684210526322</v>
      </c>
      <c r="G24" s="39">
        <v>16</v>
      </c>
      <c r="H24" s="30">
        <v>0.11267605633802816</v>
      </c>
      <c r="I24" s="242">
        <v>142</v>
      </c>
    </row>
    <row r="25" spans="1:9" x14ac:dyDescent="0.3">
      <c r="A25" s="25"/>
      <c r="B25" s="40" t="s">
        <v>36</v>
      </c>
      <c r="C25" s="40" t="s">
        <v>37</v>
      </c>
      <c r="D25" s="41">
        <v>8</v>
      </c>
      <c r="E25" s="28">
        <v>1</v>
      </c>
      <c r="F25" s="28">
        <v>0.10526315789473682</v>
      </c>
      <c r="G25" s="42">
        <v>6</v>
      </c>
      <c r="H25" s="30">
        <v>4.2253521126760549E-2</v>
      </c>
      <c r="I25" s="243"/>
    </row>
    <row r="26" spans="1:9" x14ac:dyDescent="0.3">
      <c r="A26" s="25"/>
      <c r="B26" s="40" t="s">
        <v>38</v>
      </c>
      <c r="C26" s="40" t="s">
        <v>39</v>
      </c>
      <c r="D26" s="41">
        <v>4</v>
      </c>
      <c r="E26" s="28">
        <v>0.8</v>
      </c>
      <c r="F26" s="28">
        <v>5.2631578947368411E-2</v>
      </c>
      <c r="G26" s="42">
        <v>4</v>
      </c>
      <c r="H26" s="30">
        <v>2.8169014084507039E-2</v>
      </c>
      <c r="I26" s="243"/>
    </row>
    <row r="27" spans="1:9" x14ac:dyDescent="0.3">
      <c r="A27" s="25"/>
      <c r="B27" s="40" t="s">
        <v>20</v>
      </c>
      <c r="C27" s="40" t="s">
        <v>25</v>
      </c>
      <c r="D27" s="41">
        <v>3</v>
      </c>
      <c r="E27" s="28">
        <v>0.75</v>
      </c>
      <c r="F27" s="28">
        <v>3.9473684210526321E-2</v>
      </c>
      <c r="G27" s="42">
        <v>2</v>
      </c>
      <c r="H27" s="30">
        <v>1.408450704225352E-2</v>
      </c>
      <c r="I27" s="243"/>
    </row>
    <row r="28" spans="1:9" x14ac:dyDescent="0.3">
      <c r="A28" s="25"/>
      <c r="B28" s="40" t="s">
        <v>28</v>
      </c>
      <c r="C28" s="40" t="s">
        <v>40</v>
      </c>
      <c r="D28" s="41">
        <v>2</v>
      </c>
      <c r="E28" s="28">
        <v>0.5</v>
      </c>
      <c r="F28" s="28">
        <v>2.6315789473684206E-2</v>
      </c>
      <c r="G28" s="42">
        <v>2</v>
      </c>
      <c r="H28" s="30">
        <v>1.408450704225352E-2</v>
      </c>
      <c r="I28" s="243"/>
    </row>
    <row r="29" spans="1:9" ht="15" thickBot="1" x14ac:dyDescent="0.35">
      <c r="A29" s="25"/>
      <c r="B29" s="43" t="s">
        <v>30</v>
      </c>
      <c r="C29" s="40" t="s">
        <v>31</v>
      </c>
      <c r="D29" s="41">
        <v>29</v>
      </c>
      <c r="E29" s="44"/>
      <c r="F29" s="28">
        <v>0.38157894736842113</v>
      </c>
      <c r="G29" s="42">
        <v>16</v>
      </c>
      <c r="H29" s="30">
        <v>0.11267605633802816</v>
      </c>
      <c r="I29" s="243"/>
    </row>
    <row r="30" spans="1:9" ht="15" thickBot="1" x14ac:dyDescent="0.35">
      <c r="A30" s="31" t="s">
        <v>33</v>
      </c>
      <c r="B30" s="225" t="s">
        <v>32</v>
      </c>
      <c r="C30" s="226"/>
      <c r="D30" s="32">
        <f>SUM(D24:D29)</f>
        <v>76</v>
      </c>
      <c r="E30" s="33"/>
      <c r="F30" s="34">
        <f>SUM(F24:F29)</f>
        <v>1</v>
      </c>
      <c r="G30" s="35">
        <v>34</v>
      </c>
      <c r="H30" s="45">
        <f>G30/I24</f>
        <v>0.23943661971830985</v>
      </c>
      <c r="I30" s="235"/>
    </row>
    <row r="31" spans="1:9" x14ac:dyDescent="0.3">
      <c r="A31" s="46" t="s">
        <v>41</v>
      </c>
      <c r="B31" s="40" t="s">
        <v>42</v>
      </c>
      <c r="C31" s="40" t="s">
        <v>43</v>
      </c>
      <c r="D31" s="47">
        <v>5</v>
      </c>
      <c r="E31" s="48">
        <v>0.3125</v>
      </c>
      <c r="F31" s="48">
        <v>4.9019607843137247E-2</v>
      </c>
      <c r="G31" s="49">
        <v>5</v>
      </c>
      <c r="H31" s="48">
        <v>4.508566275924256E-3</v>
      </c>
      <c r="I31" s="242">
        <v>1109</v>
      </c>
    </row>
    <row r="32" spans="1:9" x14ac:dyDescent="0.3">
      <c r="A32" s="25"/>
      <c r="B32" s="40" t="s">
        <v>44</v>
      </c>
      <c r="C32" s="40" t="s">
        <v>45</v>
      </c>
      <c r="D32" s="47">
        <v>4</v>
      </c>
      <c r="E32" s="48">
        <v>1</v>
      </c>
      <c r="F32" s="48">
        <v>3.9215686274509803E-2</v>
      </c>
      <c r="G32" s="49">
        <v>2</v>
      </c>
      <c r="H32" s="48">
        <v>1.8034265103697023E-3</v>
      </c>
      <c r="I32" s="243"/>
    </row>
    <row r="33" spans="1:9" x14ac:dyDescent="0.3">
      <c r="A33" s="25"/>
      <c r="B33" s="40" t="s">
        <v>46</v>
      </c>
      <c r="C33" s="40" t="s">
        <v>47</v>
      </c>
      <c r="D33" s="47">
        <v>4</v>
      </c>
      <c r="E33" s="48">
        <v>0.66666666666666652</v>
      </c>
      <c r="F33" s="48">
        <v>3.9215686274509803E-2</v>
      </c>
      <c r="G33" s="49">
        <v>4</v>
      </c>
      <c r="H33" s="48">
        <v>3.6068530207394047E-3</v>
      </c>
      <c r="I33" s="243"/>
    </row>
    <row r="34" spans="1:9" x14ac:dyDescent="0.3">
      <c r="A34" s="25"/>
      <c r="B34" s="40" t="s">
        <v>48</v>
      </c>
      <c r="C34" s="40" t="s">
        <v>49</v>
      </c>
      <c r="D34" s="47">
        <v>3</v>
      </c>
      <c r="E34" s="48">
        <v>0.5</v>
      </c>
      <c r="F34" s="48">
        <v>2.9411764705882356E-2</v>
      </c>
      <c r="G34" s="49">
        <v>3</v>
      </c>
      <c r="H34" s="48">
        <v>2.7051397655545538E-3</v>
      </c>
      <c r="I34" s="243"/>
    </row>
    <row r="35" spans="1:9" x14ac:dyDescent="0.3">
      <c r="A35" s="25"/>
      <c r="B35" s="40" t="s">
        <v>50</v>
      </c>
      <c r="C35" s="40" t="s">
        <v>51</v>
      </c>
      <c r="D35" s="47">
        <v>3</v>
      </c>
      <c r="E35" s="48">
        <v>0.75</v>
      </c>
      <c r="F35" s="48">
        <v>2.9411764705882356E-2</v>
      </c>
      <c r="G35" s="49">
        <v>2</v>
      </c>
      <c r="H35" s="48">
        <v>1.8034265103697023E-3</v>
      </c>
      <c r="I35" s="243"/>
    </row>
    <row r="36" spans="1:9" x14ac:dyDescent="0.3">
      <c r="A36" s="25"/>
      <c r="B36" s="40" t="s">
        <v>52</v>
      </c>
      <c r="C36" s="40" t="s">
        <v>53</v>
      </c>
      <c r="D36" s="47">
        <v>3</v>
      </c>
      <c r="E36" s="48">
        <v>0.375</v>
      </c>
      <c r="F36" s="48">
        <v>2.9411764705882356E-2</v>
      </c>
      <c r="G36" s="49">
        <v>3</v>
      </c>
      <c r="H36" s="48">
        <v>2.7051397655545538E-3</v>
      </c>
      <c r="I36" s="243"/>
    </row>
    <row r="37" spans="1:9" x14ac:dyDescent="0.3">
      <c r="A37" s="25"/>
      <c r="B37" s="40" t="s">
        <v>16</v>
      </c>
      <c r="C37" s="40" t="s">
        <v>54</v>
      </c>
      <c r="D37" s="47">
        <v>2</v>
      </c>
      <c r="E37" s="48">
        <v>0.4</v>
      </c>
      <c r="F37" s="48">
        <v>1.9607843137254902E-2</v>
      </c>
      <c r="G37" s="49">
        <v>2</v>
      </c>
      <c r="H37" s="48">
        <v>1.8034265103697023E-3</v>
      </c>
      <c r="I37" s="243"/>
    </row>
    <row r="38" spans="1:9" x14ac:dyDescent="0.3">
      <c r="A38" s="25"/>
      <c r="B38" s="40" t="s">
        <v>42</v>
      </c>
      <c r="C38" s="40" t="s">
        <v>55</v>
      </c>
      <c r="D38" s="47">
        <v>2</v>
      </c>
      <c r="E38" s="48">
        <v>0.125</v>
      </c>
      <c r="F38" s="48">
        <v>1.9607843137254902E-2</v>
      </c>
      <c r="G38" s="49">
        <v>2</v>
      </c>
      <c r="H38" s="48">
        <v>1.8034265103697023E-3</v>
      </c>
      <c r="I38" s="243"/>
    </row>
    <row r="39" spans="1:9" x14ac:dyDescent="0.3">
      <c r="A39" s="25"/>
      <c r="B39" s="40" t="s">
        <v>56</v>
      </c>
      <c r="C39" s="40" t="s">
        <v>57</v>
      </c>
      <c r="D39" s="47">
        <v>2</v>
      </c>
      <c r="E39" s="48">
        <v>0.66666666666666652</v>
      </c>
      <c r="F39" s="48">
        <v>1.9607843137254902E-2</v>
      </c>
      <c r="G39" s="49">
        <v>2</v>
      </c>
      <c r="H39" s="48">
        <v>1.8034265103697023E-3</v>
      </c>
      <c r="I39" s="243"/>
    </row>
    <row r="40" spans="1:9" ht="15" thickBot="1" x14ac:dyDescent="0.35">
      <c r="A40" s="25"/>
      <c r="B40" s="50" t="s">
        <v>30</v>
      </c>
      <c r="C40" s="51" t="s">
        <v>31</v>
      </c>
      <c r="D40" s="52">
        <v>74</v>
      </c>
      <c r="E40" s="53"/>
      <c r="F40" s="48">
        <v>0.72549019607843135</v>
      </c>
      <c r="G40" s="54">
        <v>59</v>
      </c>
      <c r="H40" s="48">
        <v>5.3201082055906207E-2</v>
      </c>
      <c r="I40" s="243"/>
    </row>
    <row r="41" spans="1:9" ht="15.75" customHeight="1" thickBot="1" x14ac:dyDescent="0.35">
      <c r="A41" s="31" t="s">
        <v>41</v>
      </c>
      <c r="B41" s="225" t="s">
        <v>32</v>
      </c>
      <c r="C41" s="226"/>
      <c r="D41" s="32">
        <f>SUM(D31:D40)</f>
        <v>102</v>
      </c>
      <c r="E41" s="33"/>
      <c r="F41" s="34">
        <v>1</v>
      </c>
      <c r="G41" s="55">
        <v>75</v>
      </c>
      <c r="H41" s="34">
        <f>G41/I31</f>
        <v>6.7628494138863834E-2</v>
      </c>
      <c r="I41" s="235"/>
    </row>
    <row r="42" spans="1:9" ht="83.25" customHeight="1" x14ac:dyDescent="0.3">
      <c r="A42" s="227" t="s">
        <v>58</v>
      </c>
      <c r="B42" s="228"/>
      <c r="C42" s="228"/>
      <c r="D42" s="228"/>
      <c r="E42" s="228"/>
      <c r="F42" s="228"/>
      <c r="G42" s="228"/>
      <c r="H42" s="228"/>
      <c r="I42" s="228"/>
    </row>
    <row r="43" spans="1:9" ht="17.399999999999999" x14ac:dyDescent="0.3">
      <c r="A43" s="4" t="s">
        <v>59</v>
      </c>
    </row>
    <row r="44" spans="1:9" ht="17.399999999999999" x14ac:dyDescent="0.3">
      <c r="A44" s="4" t="s">
        <v>60</v>
      </c>
    </row>
    <row r="45" spans="1:9" ht="18" thickBot="1" x14ac:dyDescent="0.35">
      <c r="A45" s="4"/>
    </row>
    <row r="46" spans="1:9" ht="72.599999999999994" thickBot="1" x14ac:dyDescent="0.35">
      <c r="A46" s="56" t="s">
        <v>6</v>
      </c>
      <c r="B46" s="57" t="s">
        <v>7</v>
      </c>
      <c r="C46" s="57" t="s">
        <v>8</v>
      </c>
      <c r="D46" s="57" t="s">
        <v>9</v>
      </c>
      <c r="E46" s="57" t="s">
        <v>10</v>
      </c>
      <c r="F46" s="57" t="s">
        <v>11</v>
      </c>
      <c r="G46" s="11" t="s">
        <v>12</v>
      </c>
      <c r="H46" s="12" t="s">
        <v>13</v>
      </c>
      <c r="I46" s="13" t="s">
        <v>14</v>
      </c>
    </row>
    <row r="47" spans="1:9" x14ac:dyDescent="0.3">
      <c r="A47" s="14" t="s">
        <v>61</v>
      </c>
      <c r="B47" s="58" t="s">
        <v>62</v>
      </c>
      <c r="C47" s="15" t="s">
        <v>63</v>
      </c>
      <c r="D47" s="19">
        <v>6</v>
      </c>
      <c r="E47" s="59">
        <v>0.75</v>
      </c>
      <c r="F47" s="59">
        <v>6.3829787234042548E-2</v>
      </c>
      <c r="G47" s="60">
        <v>6</v>
      </c>
      <c r="H47" s="61">
        <v>2.8436018957345967E-2</v>
      </c>
      <c r="I47" s="247">
        <v>211</v>
      </c>
    </row>
    <row r="48" spans="1:9" x14ac:dyDescent="0.3">
      <c r="A48" s="14"/>
      <c r="B48" s="62" t="s">
        <v>64</v>
      </c>
      <c r="C48" s="20" t="s">
        <v>65</v>
      </c>
      <c r="D48" s="24">
        <v>3</v>
      </c>
      <c r="E48" s="63">
        <v>0.75</v>
      </c>
      <c r="F48" s="63">
        <v>3.1914893617021274E-2</v>
      </c>
      <c r="G48" s="64">
        <v>3</v>
      </c>
      <c r="H48" s="65">
        <v>1.4218009478672983E-2</v>
      </c>
      <c r="I48" s="246"/>
    </row>
    <row r="49" spans="1:9" x14ac:dyDescent="0.3">
      <c r="A49" s="14"/>
      <c r="B49" s="62" t="s">
        <v>66</v>
      </c>
      <c r="C49" s="20" t="s">
        <v>67</v>
      </c>
      <c r="D49" s="24">
        <v>2</v>
      </c>
      <c r="E49" s="63">
        <v>0.2</v>
      </c>
      <c r="F49" s="63">
        <v>2.1276595744680857E-2</v>
      </c>
      <c r="G49" s="64">
        <v>2</v>
      </c>
      <c r="H49" s="65">
        <v>9.4786729857819912E-3</v>
      </c>
      <c r="I49" s="246"/>
    </row>
    <row r="50" spans="1:9" x14ac:dyDescent="0.3">
      <c r="A50" s="14"/>
      <c r="B50" s="62" t="s">
        <v>44</v>
      </c>
      <c r="C50" s="20" t="s">
        <v>68</v>
      </c>
      <c r="D50" s="24">
        <v>2</v>
      </c>
      <c r="E50" s="63">
        <v>0.1333333333333333</v>
      </c>
      <c r="F50" s="63">
        <v>2.1276595744680857E-2</v>
      </c>
      <c r="G50" s="64">
        <v>1</v>
      </c>
      <c r="H50" s="65">
        <v>4.7393364928909956E-3</v>
      </c>
      <c r="I50" s="246"/>
    </row>
    <row r="51" spans="1:9" x14ac:dyDescent="0.3">
      <c r="A51" s="14"/>
      <c r="B51" s="62" t="s">
        <v>69</v>
      </c>
      <c r="C51" s="20" t="s">
        <v>70</v>
      </c>
      <c r="D51" s="24">
        <v>2</v>
      </c>
      <c r="E51" s="63">
        <v>1</v>
      </c>
      <c r="F51" s="63">
        <v>2.1276595744680857E-2</v>
      </c>
      <c r="G51" s="64">
        <v>2</v>
      </c>
      <c r="H51" s="65">
        <v>9.4786729857819912E-3</v>
      </c>
      <c r="I51" s="246"/>
    </row>
    <row r="52" spans="1:9" x14ac:dyDescent="0.3">
      <c r="A52" s="14"/>
      <c r="B52" s="62" t="s">
        <v>46</v>
      </c>
      <c r="C52" s="20" t="s">
        <v>71</v>
      </c>
      <c r="D52" s="24">
        <v>2</v>
      </c>
      <c r="E52" s="63">
        <v>0.5</v>
      </c>
      <c r="F52" s="63">
        <v>2.1276595744680857E-2</v>
      </c>
      <c r="G52" s="64">
        <v>2</v>
      </c>
      <c r="H52" s="65">
        <v>9.4786729857819912E-3</v>
      </c>
      <c r="I52" s="246"/>
    </row>
    <row r="53" spans="1:9" x14ac:dyDescent="0.3">
      <c r="A53" s="14"/>
      <c r="B53" s="62" t="s">
        <v>72</v>
      </c>
      <c r="C53" s="20" t="s">
        <v>73</v>
      </c>
      <c r="D53" s="24">
        <v>2</v>
      </c>
      <c r="E53" s="63">
        <v>0.2</v>
      </c>
      <c r="F53" s="63">
        <v>2.1276595744680857E-2</v>
      </c>
      <c r="G53" s="64">
        <v>2</v>
      </c>
      <c r="H53" s="65">
        <v>9.4786729857819912E-3</v>
      </c>
      <c r="I53" s="246"/>
    </row>
    <row r="54" spans="1:9" x14ac:dyDescent="0.3">
      <c r="A54" s="14"/>
      <c r="B54" s="62" t="s">
        <v>72</v>
      </c>
      <c r="C54" s="20" t="s">
        <v>74</v>
      </c>
      <c r="D54" s="24">
        <v>2</v>
      </c>
      <c r="E54" s="63">
        <v>0.2</v>
      </c>
      <c r="F54" s="63">
        <v>2.1276595744680857E-2</v>
      </c>
      <c r="G54" s="64">
        <v>1</v>
      </c>
      <c r="H54" s="65">
        <v>4.7393364928909956E-3</v>
      </c>
      <c r="I54" s="246"/>
    </row>
    <row r="55" spans="1:9" x14ac:dyDescent="0.3">
      <c r="A55" s="14"/>
      <c r="B55" s="62" t="s">
        <v>38</v>
      </c>
      <c r="C55" s="20" t="s">
        <v>75</v>
      </c>
      <c r="D55" s="24">
        <v>2</v>
      </c>
      <c r="E55" s="63">
        <v>0.66666666666666652</v>
      </c>
      <c r="F55" s="63">
        <v>2.1276595744680857E-2</v>
      </c>
      <c r="G55" s="64">
        <v>2</v>
      </c>
      <c r="H55" s="65">
        <v>9.4786729857819912E-3</v>
      </c>
      <c r="I55" s="246"/>
    </row>
    <row r="56" spans="1:9" ht="15" thickBot="1" x14ac:dyDescent="0.35">
      <c r="A56" s="25"/>
      <c r="B56" s="26"/>
      <c r="C56" s="66" t="s">
        <v>31</v>
      </c>
      <c r="D56" s="67">
        <v>71</v>
      </c>
      <c r="E56" s="68"/>
      <c r="F56" s="48">
        <v>0.75531914893617003</v>
      </c>
      <c r="G56" s="69">
        <v>38</v>
      </c>
      <c r="H56" s="48">
        <v>0.18009478672985779</v>
      </c>
      <c r="I56" s="243"/>
    </row>
    <row r="57" spans="1:9" ht="15.75" customHeight="1" thickBot="1" x14ac:dyDescent="0.35">
      <c r="A57" s="31" t="s">
        <v>61</v>
      </c>
      <c r="B57" s="225" t="s">
        <v>32</v>
      </c>
      <c r="C57" s="226"/>
      <c r="D57" s="70">
        <f>SUM(D47:D56)</f>
        <v>94</v>
      </c>
      <c r="E57" s="71"/>
      <c r="F57" s="34">
        <f>SUM(F47:F56)</f>
        <v>0.99999999999999978</v>
      </c>
      <c r="G57" s="72">
        <v>41</v>
      </c>
      <c r="H57" s="73">
        <f>G57/I47</f>
        <v>0.19431279620853081</v>
      </c>
      <c r="I57" s="235"/>
    </row>
    <row r="58" spans="1:9" x14ac:dyDescent="0.3">
      <c r="A58" s="46" t="s">
        <v>76</v>
      </c>
      <c r="B58" s="74" t="s">
        <v>50</v>
      </c>
      <c r="C58" s="40" t="s">
        <v>77</v>
      </c>
      <c r="D58" s="47">
        <v>2</v>
      </c>
      <c r="E58" s="48">
        <v>0.66666666666666652</v>
      </c>
      <c r="F58" s="48">
        <v>0.28571428571428559</v>
      </c>
      <c r="G58" s="75">
        <v>2</v>
      </c>
      <c r="H58" s="76">
        <v>3.1746031746031737E-2</v>
      </c>
      <c r="I58" s="234">
        <v>63</v>
      </c>
    </row>
    <row r="59" spans="1:9" ht="15" thickBot="1" x14ac:dyDescent="0.35">
      <c r="A59" s="25"/>
      <c r="B59" s="77" t="s">
        <v>30</v>
      </c>
      <c r="C59" s="78" t="s">
        <v>31</v>
      </c>
      <c r="D59" s="67">
        <v>5</v>
      </c>
      <c r="E59" s="79"/>
      <c r="F59" s="80">
        <v>0.71428571428571441</v>
      </c>
      <c r="G59" s="81">
        <v>5</v>
      </c>
      <c r="H59" s="82">
        <v>7.9365079365079347E-2</v>
      </c>
      <c r="I59" s="236"/>
    </row>
    <row r="60" spans="1:9" ht="15.75" customHeight="1" thickBot="1" x14ac:dyDescent="0.35">
      <c r="A60" s="31" t="s">
        <v>76</v>
      </c>
      <c r="B60" s="225" t="s">
        <v>32</v>
      </c>
      <c r="C60" s="226"/>
      <c r="D60" s="32">
        <f>SUM(D58:D59)</f>
        <v>7</v>
      </c>
      <c r="E60" s="33"/>
      <c r="F60" s="34">
        <v>1</v>
      </c>
      <c r="G60" s="83">
        <v>7</v>
      </c>
      <c r="H60" s="84">
        <f>G60/I58</f>
        <v>0.1111111111111111</v>
      </c>
      <c r="I60" s="235"/>
    </row>
    <row r="61" spans="1:9" ht="15.75" customHeight="1" thickBot="1" x14ac:dyDescent="0.35">
      <c r="A61" s="85" t="s">
        <v>78</v>
      </c>
      <c r="B61" s="86" t="s">
        <v>79</v>
      </c>
      <c r="C61" s="87" t="s">
        <v>31</v>
      </c>
      <c r="D61" s="88">
        <v>1</v>
      </c>
      <c r="E61" s="89"/>
      <c r="F61" s="89">
        <v>1</v>
      </c>
      <c r="G61" s="90">
        <v>1</v>
      </c>
      <c r="H61" s="91">
        <v>5.7636887608069156E-4</v>
      </c>
      <c r="I61" s="234">
        <v>1735</v>
      </c>
    </row>
    <row r="62" spans="1:9" ht="15.75" customHeight="1" thickBot="1" x14ac:dyDescent="0.35">
      <c r="A62" s="85" t="s">
        <v>78</v>
      </c>
      <c r="B62" s="240" t="s">
        <v>32</v>
      </c>
      <c r="C62" s="241"/>
      <c r="D62" s="92">
        <f>SUM(D61)</f>
        <v>1</v>
      </c>
      <c r="E62" s="68"/>
      <c r="F62" s="93">
        <f>SUM(F61)</f>
        <v>1</v>
      </c>
      <c r="G62" s="94">
        <f>SUM(G61)</f>
        <v>1</v>
      </c>
      <c r="H62" s="95">
        <f>G62/I61</f>
        <v>5.7636887608069167E-4</v>
      </c>
      <c r="I62" s="239"/>
    </row>
    <row r="63" spans="1:9" ht="15.75" customHeight="1" thickBot="1" x14ac:dyDescent="0.35">
      <c r="A63" s="85" t="s">
        <v>80</v>
      </c>
      <c r="B63" s="96" t="s">
        <v>81</v>
      </c>
      <c r="C63" s="97" t="s">
        <v>31</v>
      </c>
      <c r="D63" s="98">
        <v>1</v>
      </c>
      <c r="E63" s="99"/>
      <c r="F63" s="99">
        <v>1</v>
      </c>
      <c r="G63" s="100">
        <v>1</v>
      </c>
      <c r="H63" s="101">
        <v>1.8867924528301879E-2</v>
      </c>
      <c r="I63" s="238">
        <v>53</v>
      </c>
    </row>
    <row r="64" spans="1:9" ht="15.75" customHeight="1" thickBot="1" x14ac:dyDescent="0.35">
      <c r="A64" s="85" t="s">
        <v>80</v>
      </c>
      <c r="B64" s="240" t="s">
        <v>32</v>
      </c>
      <c r="C64" s="241"/>
      <c r="D64" s="102">
        <f>SUM(D63)</f>
        <v>1</v>
      </c>
      <c r="E64" s="103"/>
      <c r="F64" s="104">
        <f>SUM(F63)</f>
        <v>1</v>
      </c>
      <c r="G64" s="105">
        <f>SUM(G63)</f>
        <v>1</v>
      </c>
      <c r="H64" s="106">
        <f>G64/I63</f>
        <v>1.8867924528301886E-2</v>
      </c>
      <c r="I64" s="239"/>
    </row>
    <row r="65" spans="1:9" ht="80.25" customHeight="1" x14ac:dyDescent="0.3">
      <c r="A65" s="227" t="s">
        <v>58</v>
      </c>
      <c r="B65" s="228"/>
      <c r="C65" s="228"/>
      <c r="D65" s="228"/>
      <c r="E65" s="228"/>
      <c r="F65" s="228"/>
      <c r="G65" s="228"/>
      <c r="H65" s="228"/>
      <c r="I65" s="228"/>
    </row>
    <row r="66" spans="1:9" x14ac:dyDescent="0.3">
      <c r="A66" s="107"/>
      <c r="B66" s="107"/>
      <c r="C66" s="107"/>
      <c r="D66" s="107"/>
      <c r="E66" s="107"/>
      <c r="F66" s="107"/>
      <c r="G66" s="108"/>
      <c r="H66" s="107"/>
      <c r="I66" s="109"/>
    </row>
    <row r="67" spans="1:9" ht="17.399999999999999" x14ac:dyDescent="0.3">
      <c r="A67" s="4" t="s">
        <v>82</v>
      </c>
    </row>
    <row r="68" spans="1:9" ht="17.399999999999999" x14ac:dyDescent="0.3">
      <c r="A68" s="4" t="s">
        <v>83</v>
      </c>
    </row>
    <row r="69" spans="1:9" ht="15" thickBot="1" x14ac:dyDescent="0.35">
      <c r="A69" s="110"/>
    </row>
    <row r="70" spans="1:9" ht="72.599999999999994" thickBot="1" x14ac:dyDescent="0.35">
      <c r="A70" s="111" t="s">
        <v>6</v>
      </c>
      <c r="B70" s="112" t="s">
        <v>7</v>
      </c>
      <c r="C70" s="112" t="s">
        <v>8</v>
      </c>
      <c r="D70" s="112" t="s">
        <v>9</v>
      </c>
      <c r="E70" s="112" t="s">
        <v>10</v>
      </c>
      <c r="F70" s="112" t="s">
        <v>11</v>
      </c>
      <c r="G70" s="113" t="s">
        <v>12</v>
      </c>
      <c r="H70" s="114" t="s">
        <v>13</v>
      </c>
      <c r="I70" s="115" t="s">
        <v>14</v>
      </c>
    </row>
    <row r="71" spans="1:9" x14ac:dyDescent="0.3">
      <c r="A71" s="25" t="s">
        <v>15</v>
      </c>
      <c r="B71" s="40" t="s">
        <v>16</v>
      </c>
      <c r="C71" s="40" t="s">
        <v>17</v>
      </c>
      <c r="D71" s="47">
        <v>7</v>
      </c>
      <c r="E71" s="48">
        <v>0.58333333333333348</v>
      </c>
      <c r="F71" s="48">
        <v>0.18421052631578944</v>
      </c>
      <c r="G71" s="116">
        <v>2</v>
      </c>
      <c r="H71" s="48">
        <v>0.1</v>
      </c>
      <c r="I71" s="242">
        <v>20</v>
      </c>
    </row>
    <row r="72" spans="1:9" x14ac:dyDescent="0.3">
      <c r="A72" s="25"/>
      <c r="B72" s="40" t="s">
        <v>81</v>
      </c>
      <c r="C72" s="40" t="s">
        <v>84</v>
      </c>
      <c r="D72" s="47">
        <v>5</v>
      </c>
      <c r="E72" s="48">
        <v>1</v>
      </c>
      <c r="F72" s="48">
        <v>0.13157894736842102</v>
      </c>
      <c r="G72" s="116">
        <v>1</v>
      </c>
      <c r="H72" s="48">
        <v>0.05</v>
      </c>
      <c r="I72" s="243"/>
    </row>
    <row r="73" spans="1:9" x14ac:dyDescent="0.3">
      <c r="A73" s="25"/>
      <c r="B73" s="40" t="s">
        <v>20</v>
      </c>
      <c r="C73" s="40" t="s">
        <v>21</v>
      </c>
      <c r="D73" s="47">
        <v>5</v>
      </c>
      <c r="E73" s="48">
        <v>0.45454545454545447</v>
      </c>
      <c r="F73" s="48">
        <v>0.13157894736842102</v>
      </c>
      <c r="G73" s="116">
        <v>5</v>
      </c>
      <c r="H73" s="48">
        <v>0.25</v>
      </c>
      <c r="I73" s="243"/>
    </row>
    <row r="74" spans="1:9" x14ac:dyDescent="0.3">
      <c r="A74" s="25"/>
      <c r="B74" s="40" t="s">
        <v>20</v>
      </c>
      <c r="C74" s="40" t="s">
        <v>22</v>
      </c>
      <c r="D74" s="47">
        <v>4</v>
      </c>
      <c r="E74" s="48">
        <v>0.3636363636363637</v>
      </c>
      <c r="F74" s="48">
        <v>0.10526315789473682</v>
      </c>
      <c r="G74" s="116">
        <v>3</v>
      </c>
      <c r="H74" s="48">
        <v>0.15</v>
      </c>
      <c r="I74" s="243"/>
    </row>
    <row r="75" spans="1:9" x14ac:dyDescent="0.3">
      <c r="A75" s="25"/>
      <c r="B75" s="40" t="s">
        <v>16</v>
      </c>
      <c r="C75" s="40" t="s">
        <v>26</v>
      </c>
      <c r="D75" s="47">
        <v>3</v>
      </c>
      <c r="E75" s="48">
        <v>0.25</v>
      </c>
      <c r="F75" s="48">
        <v>7.8947368421052641E-2</v>
      </c>
      <c r="G75" s="116">
        <v>1</v>
      </c>
      <c r="H75" s="48">
        <v>0.05</v>
      </c>
      <c r="I75" s="243"/>
    </row>
    <row r="76" spans="1:9" x14ac:dyDescent="0.3">
      <c r="A76" s="25"/>
      <c r="B76" s="40" t="s">
        <v>18</v>
      </c>
      <c r="C76" s="40" t="s">
        <v>19</v>
      </c>
      <c r="D76" s="47">
        <v>2</v>
      </c>
      <c r="E76" s="48">
        <v>1</v>
      </c>
      <c r="F76" s="48">
        <v>5.2631578947368411E-2</v>
      </c>
      <c r="G76" s="116">
        <v>2</v>
      </c>
      <c r="H76" s="48">
        <v>0.1</v>
      </c>
      <c r="I76" s="243"/>
    </row>
    <row r="77" spans="1:9" x14ac:dyDescent="0.3">
      <c r="A77" s="25"/>
      <c r="B77" s="40" t="s">
        <v>85</v>
      </c>
      <c r="C77" s="40" t="s">
        <v>86</v>
      </c>
      <c r="D77" s="47">
        <v>2</v>
      </c>
      <c r="E77" s="48">
        <v>0.66666666666666652</v>
      </c>
      <c r="F77" s="48">
        <v>5.2631578947368411E-2</v>
      </c>
      <c r="G77" s="116">
        <v>1</v>
      </c>
      <c r="H77" s="48">
        <v>0.05</v>
      </c>
      <c r="I77" s="243"/>
    </row>
    <row r="78" spans="1:9" x14ac:dyDescent="0.3">
      <c r="A78" s="25"/>
      <c r="B78" s="40" t="s">
        <v>36</v>
      </c>
      <c r="C78" s="40" t="s">
        <v>87</v>
      </c>
      <c r="D78" s="47">
        <v>2</v>
      </c>
      <c r="E78" s="48">
        <v>1</v>
      </c>
      <c r="F78" s="48">
        <v>5.2631578947368411E-2</v>
      </c>
      <c r="G78" s="116">
        <v>1</v>
      </c>
      <c r="H78" s="48">
        <v>0.05</v>
      </c>
      <c r="I78" s="243"/>
    </row>
    <row r="79" spans="1:9" ht="15" thickBot="1" x14ac:dyDescent="0.35">
      <c r="A79" s="25"/>
      <c r="B79" s="50" t="s">
        <v>30</v>
      </c>
      <c r="C79" s="51" t="s">
        <v>31</v>
      </c>
      <c r="D79" s="52">
        <v>8</v>
      </c>
      <c r="E79" s="117"/>
      <c r="F79" s="48">
        <v>0.21052631578947364</v>
      </c>
      <c r="G79" s="69">
        <v>5</v>
      </c>
      <c r="H79" s="48">
        <v>0.25</v>
      </c>
      <c r="I79" s="243"/>
    </row>
    <row r="80" spans="1:9" ht="15.75" customHeight="1" thickBot="1" x14ac:dyDescent="0.35">
      <c r="A80" s="31" t="s">
        <v>15</v>
      </c>
      <c r="B80" s="225" t="s">
        <v>32</v>
      </c>
      <c r="C80" s="226"/>
      <c r="D80" s="32">
        <f>SUM(D71:D79)</f>
        <v>38</v>
      </c>
      <c r="E80" s="33"/>
      <c r="F80" s="34">
        <v>1</v>
      </c>
      <c r="G80" s="118">
        <v>13</v>
      </c>
      <c r="H80" s="84">
        <f>G80/I71</f>
        <v>0.65</v>
      </c>
      <c r="I80" s="235"/>
    </row>
    <row r="81" spans="1:9" ht="15.75" customHeight="1" thickBot="1" x14ac:dyDescent="0.35">
      <c r="A81" s="31" t="s">
        <v>33</v>
      </c>
      <c r="B81" s="225" t="s">
        <v>32</v>
      </c>
      <c r="C81" s="226"/>
      <c r="D81" s="119" t="s">
        <v>79</v>
      </c>
      <c r="E81" s="119" t="s">
        <v>79</v>
      </c>
      <c r="F81" s="119" t="s">
        <v>79</v>
      </c>
      <c r="G81" s="119" t="s">
        <v>79</v>
      </c>
      <c r="H81" s="119" t="s">
        <v>79</v>
      </c>
      <c r="I81" s="120" t="s">
        <v>79</v>
      </c>
    </row>
    <row r="82" spans="1:9" ht="15.75" customHeight="1" thickBot="1" x14ac:dyDescent="0.35">
      <c r="A82" s="46" t="s">
        <v>88</v>
      </c>
      <c r="B82" s="225" t="s">
        <v>32</v>
      </c>
      <c r="C82" s="226"/>
      <c r="D82" s="119" t="s">
        <v>79</v>
      </c>
      <c r="E82" s="119" t="s">
        <v>79</v>
      </c>
      <c r="F82" s="119" t="s">
        <v>79</v>
      </c>
      <c r="G82" s="119" t="s">
        <v>79</v>
      </c>
      <c r="H82" s="119" t="s">
        <v>79</v>
      </c>
      <c r="I82" s="120" t="s">
        <v>79</v>
      </c>
    </row>
    <row r="83" spans="1:9" ht="15" thickBot="1" x14ac:dyDescent="0.35">
      <c r="A83" s="46" t="s">
        <v>61</v>
      </c>
      <c r="B83" s="43"/>
      <c r="C83" s="121" t="s">
        <v>31</v>
      </c>
      <c r="D83" s="47">
        <v>4</v>
      </c>
      <c r="E83" s="122"/>
      <c r="F83" s="122">
        <v>1</v>
      </c>
      <c r="G83" s="123">
        <v>3</v>
      </c>
      <c r="H83" s="122">
        <v>0.1153846153846154</v>
      </c>
      <c r="I83" s="234">
        <v>21</v>
      </c>
    </row>
    <row r="84" spans="1:9" ht="15.75" customHeight="1" thickBot="1" x14ac:dyDescent="0.35">
      <c r="A84" s="31" t="s">
        <v>61</v>
      </c>
      <c r="B84" s="225" t="s">
        <v>32</v>
      </c>
      <c r="C84" s="226"/>
      <c r="D84" s="32">
        <f>SUM(D83:D83)</f>
        <v>4</v>
      </c>
      <c r="E84" s="33"/>
      <c r="F84" s="34">
        <v>1</v>
      </c>
      <c r="G84" s="118">
        <v>3</v>
      </c>
      <c r="H84" s="84">
        <f>G84/I83</f>
        <v>0.14285714285714285</v>
      </c>
      <c r="I84" s="235"/>
    </row>
    <row r="85" spans="1:9" ht="15.6" customHeight="1" thickBot="1" x14ac:dyDescent="0.35">
      <c r="A85" s="25" t="s">
        <v>76</v>
      </c>
      <c r="B85" s="43"/>
      <c r="C85" s="121" t="s">
        <v>31</v>
      </c>
      <c r="D85" s="47">
        <v>1</v>
      </c>
      <c r="E85" s="124"/>
      <c r="F85" s="48">
        <v>1</v>
      </c>
      <c r="G85" s="125">
        <v>1</v>
      </c>
      <c r="H85" s="48">
        <v>3.0303030303030304E-2</v>
      </c>
      <c r="I85" s="244">
        <v>33</v>
      </c>
    </row>
    <row r="86" spans="1:9" ht="15.6" customHeight="1" thickBot="1" x14ac:dyDescent="0.35">
      <c r="A86" s="31" t="s">
        <v>76</v>
      </c>
      <c r="B86" s="225" t="s">
        <v>32</v>
      </c>
      <c r="C86" s="226"/>
      <c r="D86" s="32">
        <v>0</v>
      </c>
      <c r="E86" s="33"/>
      <c r="F86" s="34">
        <v>1</v>
      </c>
      <c r="G86" s="118">
        <v>1</v>
      </c>
      <c r="H86" s="84">
        <f>G86/I85</f>
        <v>3.0303030303030304E-2</v>
      </c>
      <c r="I86" s="245"/>
    </row>
    <row r="87" spans="1:9" ht="83.25" customHeight="1" x14ac:dyDescent="0.3">
      <c r="A87" s="227" t="s">
        <v>89</v>
      </c>
      <c r="B87" s="228"/>
      <c r="C87" s="228"/>
      <c r="D87" s="228"/>
      <c r="E87" s="228"/>
      <c r="F87" s="228"/>
      <c r="G87" s="228"/>
      <c r="H87" s="228"/>
      <c r="I87" s="228"/>
    </row>
    <row r="89" spans="1:9" ht="17.399999999999999" x14ac:dyDescent="0.3">
      <c r="A89" s="4" t="s">
        <v>90</v>
      </c>
    </row>
    <row r="90" spans="1:9" ht="17.399999999999999" x14ac:dyDescent="0.3">
      <c r="A90" s="4" t="s">
        <v>91</v>
      </c>
    </row>
    <row r="91" spans="1:9" ht="15" thickBot="1" x14ac:dyDescent="0.35">
      <c r="A91" s="110"/>
    </row>
    <row r="92" spans="1:9" ht="72.599999999999994" thickBot="1" x14ac:dyDescent="0.35">
      <c r="A92" s="56" t="s">
        <v>6</v>
      </c>
      <c r="B92" s="57" t="s">
        <v>7</v>
      </c>
      <c r="C92" s="57" t="s">
        <v>8</v>
      </c>
      <c r="D92" s="57" t="s">
        <v>9</v>
      </c>
      <c r="E92" s="57" t="s">
        <v>10</v>
      </c>
      <c r="F92" s="57" t="s">
        <v>11</v>
      </c>
      <c r="G92" s="11" t="s">
        <v>12</v>
      </c>
      <c r="H92" s="12" t="s">
        <v>13</v>
      </c>
      <c r="I92" s="13" t="s">
        <v>14</v>
      </c>
    </row>
    <row r="93" spans="1:9" x14ac:dyDescent="0.3">
      <c r="A93" s="14" t="s">
        <v>15</v>
      </c>
      <c r="B93" s="126" t="s">
        <v>18</v>
      </c>
      <c r="C93" s="58" t="s">
        <v>19</v>
      </c>
      <c r="D93" s="127">
        <v>5</v>
      </c>
      <c r="E93" s="128">
        <v>0.625</v>
      </c>
      <c r="F93" s="61">
        <v>0.12195121951219512</v>
      </c>
      <c r="G93" s="129">
        <v>5</v>
      </c>
      <c r="H93" s="130">
        <v>0.15625</v>
      </c>
      <c r="I93" s="229">
        <v>32</v>
      </c>
    </row>
    <row r="94" spans="1:9" x14ac:dyDescent="0.3">
      <c r="A94" s="14"/>
      <c r="B94" s="131" t="s">
        <v>20</v>
      </c>
      <c r="C94" s="62" t="s">
        <v>21</v>
      </c>
      <c r="D94" s="132">
        <v>3</v>
      </c>
      <c r="E94" s="133">
        <v>0.33333333333333326</v>
      </c>
      <c r="F94" s="65">
        <v>7.3170731707317055E-2</v>
      </c>
      <c r="G94" s="134">
        <v>1</v>
      </c>
      <c r="H94" s="135">
        <v>3.125E-2</v>
      </c>
      <c r="I94" s="230"/>
    </row>
    <row r="95" spans="1:9" x14ac:dyDescent="0.3">
      <c r="A95" s="14"/>
      <c r="B95" s="131" t="s">
        <v>16</v>
      </c>
      <c r="C95" s="62" t="s">
        <v>17</v>
      </c>
      <c r="D95" s="132">
        <v>3</v>
      </c>
      <c r="E95" s="133">
        <v>0.33333333333333326</v>
      </c>
      <c r="F95" s="65">
        <v>7.3170731707317055E-2</v>
      </c>
      <c r="G95" s="134">
        <v>3</v>
      </c>
      <c r="H95" s="135">
        <v>9.375E-2</v>
      </c>
      <c r="I95" s="230"/>
    </row>
    <row r="96" spans="1:9" x14ac:dyDescent="0.3">
      <c r="A96" s="14"/>
      <c r="B96" s="131" t="s">
        <v>18</v>
      </c>
      <c r="C96" s="62" t="s">
        <v>92</v>
      </c>
      <c r="D96" s="132">
        <v>2</v>
      </c>
      <c r="E96" s="133">
        <v>0.25</v>
      </c>
      <c r="F96" s="65">
        <v>4.878048780487805E-2</v>
      </c>
      <c r="G96" s="134">
        <v>2</v>
      </c>
      <c r="H96" s="135">
        <v>6.25E-2</v>
      </c>
      <c r="I96" s="230"/>
    </row>
    <row r="97" spans="1:9" x14ac:dyDescent="0.3">
      <c r="A97" s="14"/>
      <c r="B97" s="131" t="s">
        <v>16</v>
      </c>
      <c r="C97" s="62" t="s">
        <v>27</v>
      </c>
      <c r="D97" s="132">
        <v>2</v>
      </c>
      <c r="E97" s="133">
        <v>0.22222222222222224</v>
      </c>
      <c r="F97" s="65">
        <v>4.878048780487805E-2</v>
      </c>
      <c r="G97" s="134">
        <v>1</v>
      </c>
      <c r="H97" s="135">
        <v>3.125E-2</v>
      </c>
      <c r="I97" s="230"/>
    </row>
    <row r="98" spans="1:9" x14ac:dyDescent="0.3">
      <c r="A98" s="14"/>
      <c r="B98" s="131" t="s">
        <v>28</v>
      </c>
      <c r="C98" s="62" t="s">
        <v>29</v>
      </c>
      <c r="D98" s="132">
        <v>2</v>
      </c>
      <c r="E98" s="133">
        <v>0.66666666666666652</v>
      </c>
      <c r="F98" s="65">
        <v>4.878048780487805E-2</v>
      </c>
      <c r="G98" s="134">
        <v>2</v>
      </c>
      <c r="H98" s="135">
        <v>6.25E-2</v>
      </c>
      <c r="I98" s="230"/>
    </row>
    <row r="99" spans="1:9" ht="15" thickBot="1" x14ac:dyDescent="0.35">
      <c r="A99" s="14"/>
      <c r="B99" s="136" t="s">
        <v>30</v>
      </c>
      <c r="C99" s="137" t="s">
        <v>31</v>
      </c>
      <c r="D99" s="138">
        <v>24</v>
      </c>
      <c r="E99" s="139"/>
      <c r="F99" s="140">
        <v>0.58536585365853644</v>
      </c>
      <c r="G99" s="141">
        <v>16</v>
      </c>
      <c r="H99" s="142">
        <v>0.5</v>
      </c>
      <c r="I99" s="230"/>
    </row>
    <row r="100" spans="1:9" ht="15" thickBot="1" x14ac:dyDescent="0.35">
      <c r="A100" s="143" t="s">
        <v>15</v>
      </c>
      <c r="B100" s="232" t="s">
        <v>32</v>
      </c>
      <c r="C100" s="233"/>
      <c r="D100" s="144">
        <f>SUM(D93:D99)</f>
        <v>41</v>
      </c>
      <c r="E100" s="145"/>
      <c r="F100" s="146">
        <f>SUM(F93:F99)</f>
        <v>0.99999999999999978</v>
      </c>
      <c r="G100" s="147">
        <v>22</v>
      </c>
      <c r="H100" s="148">
        <f>G100/I93</f>
        <v>0.6875</v>
      </c>
      <c r="I100" s="231"/>
    </row>
    <row r="101" spans="1:9" ht="15" thickBot="1" x14ac:dyDescent="0.35">
      <c r="A101" s="25" t="s">
        <v>33</v>
      </c>
      <c r="B101" s="149" t="s">
        <v>34</v>
      </c>
      <c r="C101" s="150" t="s">
        <v>35</v>
      </c>
      <c r="D101" s="151">
        <v>2</v>
      </c>
      <c r="E101" s="152">
        <v>1</v>
      </c>
      <c r="F101" s="153">
        <v>1</v>
      </c>
      <c r="G101" s="154">
        <v>2</v>
      </c>
      <c r="H101" s="152">
        <v>1</v>
      </c>
      <c r="I101" s="234">
        <v>2</v>
      </c>
    </row>
    <row r="102" spans="1:9" ht="15" thickBot="1" x14ac:dyDescent="0.35">
      <c r="A102" s="31" t="s">
        <v>33</v>
      </c>
      <c r="B102" s="225" t="s">
        <v>32</v>
      </c>
      <c r="C102" s="226"/>
      <c r="D102" s="32">
        <f>SUM(D101:D101)</f>
        <v>2</v>
      </c>
      <c r="E102" s="33"/>
      <c r="F102" s="34">
        <v>1</v>
      </c>
      <c r="G102" s="118">
        <v>2</v>
      </c>
      <c r="H102" s="84">
        <f>G102/I101</f>
        <v>1</v>
      </c>
      <c r="I102" s="235"/>
    </row>
    <row r="103" spans="1:9" ht="15" thickBot="1" x14ac:dyDescent="0.35">
      <c r="A103" s="46" t="s">
        <v>41</v>
      </c>
      <c r="B103" s="50" t="s">
        <v>30</v>
      </c>
      <c r="C103" s="155" t="s">
        <v>31</v>
      </c>
      <c r="D103" s="121">
        <v>3</v>
      </c>
      <c r="E103" s="50"/>
      <c r="F103" s="153">
        <v>1</v>
      </c>
      <c r="G103" s="156">
        <v>3</v>
      </c>
      <c r="H103" s="157">
        <v>0.25</v>
      </c>
      <c r="I103" s="236">
        <v>12</v>
      </c>
    </row>
    <row r="104" spans="1:9" ht="15" thickBot="1" x14ac:dyDescent="0.35">
      <c r="A104" s="31" t="s">
        <v>41</v>
      </c>
      <c r="B104" s="225" t="s">
        <v>32</v>
      </c>
      <c r="C104" s="226"/>
      <c r="D104" s="32">
        <f>SUM(D103:D103)</f>
        <v>3</v>
      </c>
      <c r="E104" s="33"/>
      <c r="F104" s="34">
        <v>1</v>
      </c>
      <c r="G104" s="118">
        <v>3</v>
      </c>
      <c r="H104" s="84">
        <f>G104/I103</f>
        <v>0.25</v>
      </c>
      <c r="I104" s="237"/>
    </row>
    <row r="105" spans="1:9" ht="15" thickBot="1" x14ac:dyDescent="0.35">
      <c r="A105" s="31" t="s">
        <v>61</v>
      </c>
      <c r="B105" s="225" t="s">
        <v>32</v>
      </c>
      <c r="C105" s="226"/>
      <c r="D105" s="119" t="s">
        <v>79</v>
      </c>
      <c r="E105" s="119" t="s">
        <v>79</v>
      </c>
      <c r="F105" s="119" t="s">
        <v>79</v>
      </c>
      <c r="G105" s="119" t="s">
        <v>79</v>
      </c>
      <c r="H105" s="119" t="s">
        <v>79</v>
      </c>
      <c r="I105" s="120" t="s">
        <v>79</v>
      </c>
    </row>
    <row r="106" spans="1:9" ht="15" thickBot="1" x14ac:dyDescent="0.35">
      <c r="A106" s="31" t="s">
        <v>76</v>
      </c>
      <c r="B106" s="225" t="s">
        <v>32</v>
      </c>
      <c r="C106" s="226"/>
      <c r="D106" s="119" t="s">
        <v>79</v>
      </c>
      <c r="E106" s="119" t="s">
        <v>79</v>
      </c>
      <c r="F106" s="119" t="s">
        <v>79</v>
      </c>
      <c r="G106" s="119" t="s">
        <v>79</v>
      </c>
      <c r="H106" s="119" t="s">
        <v>79</v>
      </c>
      <c r="I106" s="120" t="s">
        <v>79</v>
      </c>
    </row>
    <row r="107" spans="1:9" ht="83.25" customHeight="1" x14ac:dyDescent="0.3">
      <c r="A107" s="227" t="s">
        <v>89</v>
      </c>
      <c r="B107" s="228"/>
      <c r="C107" s="228"/>
      <c r="D107" s="228"/>
      <c r="E107" s="228"/>
      <c r="F107" s="228"/>
      <c r="G107" s="228"/>
      <c r="H107" s="228"/>
      <c r="I107" s="228"/>
    </row>
  </sheetData>
  <sheetProtection algorithmName="SHA-512" hashValue="nMVWJY3JvXoRU1M/Jb3skSpaP6WIHXuz0Bln68TZkBVtnATNw7z+74SHNYoO5riezsapYLcBu7FM3sydVLbClA==" saltValue="Z6YaJ7AtmPl5O8i4/IOKcw==" spinCount="100000" sheet="1" objects="1" scenarios="1"/>
  <mergeCells count="34">
    <mergeCell ref="I61:I62"/>
    <mergeCell ref="B62:C62"/>
    <mergeCell ref="I12:I23"/>
    <mergeCell ref="B23:C23"/>
    <mergeCell ref="I24:I30"/>
    <mergeCell ref="B30:C30"/>
    <mergeCell ref="I31:I41"/>
    <mergeCell ref="B41:C41"/>
    <mergeCell ref="A42:I42"/>
    <mergeCell ref="I47:I57"/>
    <mergeCell ref="B57:C57"/>
    <mergeCell ref="I58:I60"/>
    <mergeCell ref="B60:C60"/>
    <mergeCell ref="A87:I87"/>
    <mergeCell ref="I63:I64"/>
    <mergeCell ref="B64:C64"/>
    <mergeCell ref="A65:I65"/>
    <mergeCell ref="I71:I80"/>
    <mergeCell ref="B80:C80"/>
    <mergeCell ref="B81:C81"/>
    <mergeCell ref="B82:C82"/>
    <mergeCell ref="I83:I84"/>
    <mergeCell ref="B84:C84"/>
    <mergeCell ref="I85:I86"/>
    <mergeCell ref="B86:C86"/>
    <mergeCell ref="B105:C105"/>
    <mergeCell ref="B106:C106"/>
    <mergeCell ref="A107:I107"/>
    <mergeCell ref="I93:I100"/>
    <mergeCell ref="B100:C100"/>
    <mergeCell ref="I101:I102"/>
    <mergeCell ref="B102:C102"/>
    <mergeCell ref="I103:I104"/>
    <mergeCell ref="B104:C104"/>
  </mergeCells>
  <pageMargins left="0.7" right="0.7" top="0.75" bottom="0.75" header="0.3" footer="0.3"/>
  <pageSetup scale="64"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8FBB9-040C-41E0-B10E-CDCC4A1869A2}">
  <dimension ref="A1:I112"/>
  <sheetViews>
    <sheetView view="pageBreakPreview" zoomScaleNormal="100" zoomScaleSheetLayoutView="100" workbookViewId="0">
      <selection activeCell="H5" sqref="H5"/>
    </sheetView>
  </sheetViews>
  <sheetFormatPr defaultRowHeight="14.4" x14ac:dyDescent="0.3"/>
  <cols>
    <col min="1" max="1" width="12.88671875" customWidth="1"/>
    <col min="2" max="2" width="21.44140625" customWidth="1"/>
    <col min="3" max="3" width="24.109375" customWidth="1"/>
    <col min="4" max="4" width="12.88671875" customWidth="1"/>
    <col min="5" max="5" width="11.88671875" customWidth="1"/>
    <col min="6" max="6" width="14.5546875" customWidth="1"/>
    <col min="7" max="7" width="14.88671875" style="2" customWidth="1"/>
    <col min="8" max="8" width="14.5546875" customWidth="1"/>
    <col min="9" max="9" width="15" style="3" customWidth="1"/>
  </cols>
  <sheetData>
    <row r="1" spans="1:9" ht="25.8" x14ac:dyDescent="0.3">
      <c r="A1" s="1" t="s">
        <v>0</v>
      </c>
    </row>
    <row r="2" spans="1:9" ht="17.399999999999999" x14ac:dyDescent="0.3">
      <c r="A2" s="4" t="s">
        <v>93</v>
      </c>
    </row>
    <row r="3" spans="1:9" ht="17.399999999999999" x14ac:dyDescent="0.3">
      <c r="A3" s="5" t="s">
        <v>94</v>
      </c>
    </row>
    <row r="4" spans="1:9" x14ac:dyDescent="0.3">
      <c r="A4" s="6"/>
    </row>
    <row r="5" spans="1:9" ht="17.399999999999999" x14ac:dyDescent="0.3">
      <c r="A5" s="7" t="s">
        <v>2</v>
      </c>
    </row>
    <row r="6" spans="1:9" x14ac:dyDescent="0.3">
      <c r="A6" s="8" t="s">
        <v>3</v>
      </c>
    </row>
    <row r="7" spans="1:9" x14ac:dyDescent="0.3">
      <c r="A7" s="6"/>
    </row>
    <row r="8" spans="1:9" ht="17.399999999999999" x14ac:dyDescent="0.3">
      <c r="A8" s="4" t="s">
        <v>4</v>
      </c>
    </row>
    <row r="9" spans="1:9" ht="17.399999999999999" x14ac:dyDescent="0.3">
      <c r="A9" s="4" t="s">
        <v>5</v>
      </c>
    </row>
    <row r="10" spans="1:9" ht="18" thickBot="1" x14ac:dyDescent="0.35">
      <c r="A10" s="4"/>
    </row>
    <row r="11" spans="1:9" ht="72.599999999999994" thickBot="1" x14ac:dyDescent="0.35">
      <c r="A11" s="9" t="s">
        <v>6</v>
      </c>
      <c r="B11" s="10" t="s">
        <v>7</v>
      </c>
      <c r="C11" s="10" t="s">
        <v>8</v>
      </c>
      <c r="D11" s="10" t="s">
        <v>9</v>
      </c>
      <c r="E11" s="10" t="s">
        <v>10</v>
      </c>
      <c r="F11" s="10" t="s">
        <v>11</v>
      </c>
      <c r="G11" s="11" t="s">
        <v>12</v>
      </c>
      <c r="H11" s="12" t="s">
        <v>13</v>
      </c>
      <c r="I11" s="13" t="s">
        <v>14</v>
      </c>
    </row>
    <row r="12" spans="1:9" x14ac:dyDescent="0.3">
      <c r="A12" s="14" t="s">
        <v>15</v>
      </c>
      <c r="B12" s="15" t="s">
        <v>18</v>
      </c>
      <c r="C12" s="16" t="s">
        <v>19</v>
      </c>
      <c r="D12" s="158">
        <v>73</v>
      </c>
      <c r="E12" s="17">
        <v>0.56153846153846143</v>
      </c>
      <c r="F12" s="17">
        <v>0.11196319018404904</v>
      </c>
      <c r="G12" s="19">
        <v>57</v>
      </c>
      <c r="H12" s="17">
        <v>6.9007263922518158E-2</v>
      </c>
      <c r="I12" s="246">
        <v>826</v>
      </c>
    </row>
    <row r="13" spans="1:9" x14ac:dyDescent="0.3">
      <c r="A13" s="14"/>
      <c r="B13" s="20" t="s">
        <v>16</v>
      </c>
      <c r="C13" s="21" t="s">
        <v>17</v>
      </c>
      <c r="D13" s="159">
        <v>63</v>
      </c>
      <c r="E13" s="22">
        <v>0.30288461538461531</v>
      </c>
      <c r="F13" s="22">
        <v>9.6625766871165628E-2</v>
      </c>
      <c r="G13" s="24">
        <v>48</v>
      </c>
      <c r="H13" s="22">
        <v>5.8111380145278481E-2</v>
      </c>
      <c r="I13" s="246"/>
    </row>
    <row r="14" spans="1:9" x14ac:dyDescent="0.3">
      <c r="A14" s="14"/>
      <c r="B14" s="20" t="s">
        <v>20</v>
      </c>
      <c r="C14" s="21" t="s">
        <v>21</v>
      </c>
      <c r="D14" s="159">
        <v>53</v>
      </c>
      <c r="E14" s="22">
        <v>0.36301369863013694</v>
      </c>
      <c r="F14" s="22">
        <v>8.1288343558282225E-2</v>
      </c>
      <c r="G14" s="24">
        <v>36</v>
      </c>
      <c r="H14" s="22">
        <v>4.3583535108958842E-2</v>
      </c>
      <c r="I14" s="246"/>
    </row>
    <row r="15" spans="1:9" x14ac:dyDescent="0.3">
      <c r="A15" s="14"/>
      <c r="B15" s="20" t="s">
        <v>16</v>
      </c>
      <c r="C15" s="21" t="s">
        <v>27</v>
      </c>
      <c r="D15" s="159">
        <v>30</v>
      </c>
      <c r="E15" s="22">
        <v>0.14423076923076922</v>
      </c>
      <c r="F15" s="22">
        <v>4.6012269938650312E-2</v>
      </c>
      <c r="G15" s="24">
        <v>22</v>
      </c>
      <c r="H15" s="22">
        <v>2.6634382566585957E-2</v>
      </c>
      <c r="I15" s="246"/>
    </row>
    <row r="16" spans="1:9" x14ac:dyDescent="0.3">
      <c r="A16" s="14"/>
      <c r="B16" s="20" t="s">
        <v>20</v>
      </c>
      <c r="C16" s="21" t="s">
        <v>22</v>
      </c>
      <c r="D16" s="159">
        <v>28</v>
      </c>
      <c r="E16" s="22">
        <v>0.19178082191780821</v>
      </c>
      <c r="F16" s="22">
        <v>4.2944785276073601E-2</v>
      </c>
      <c r="G16" s="24">
        <v>24</v>
      </c>
      <c r="H16" s="22">
        <v>2.905569007263924E-2</v>
      </c>
      <c r="I16" s="246"/>
    </row>
    <row r="17" spans="1:9" x14ac:dyDescent="0.3">
      <c r="A17" s="14"/>
      <c r="B17" s="20" t="s">
        <v>18</v>
      </c>
      <c r="C17" s="21" t="s">
        <v>23</v>
      </c>
      <c r="D17" s="159">
        <v>26</v>
      </c>
      <c r="E17" s="22">
        <v>0.2</v>
      </c>
      <c r="F17" s="22">
        <v>3.9877300613496931E-2</v>
      </c>
      <c r="G17" s="24">
        <v>23</v>
      </c>
      <c r="H17" s="22">
        <v>2.7845036319612597E-2</v>
      </c>
      <c r="I17" s="246"/>
    </row>
    <row r="18" spans="1:9" x14ac:dyDescent="0.3">
      <c r="A18" s="14"/>
      <c r="B18" s="20" t="s">
        <v>16</v>
      </c>
      <c r="C18" s="21" t="s">
        <v>24</v>
      </c>
      <c r="D18" s="159">
        <v>17</v>
      </c>
      <c r="E18" s="22">
        <v>8.1730769230769246E-2</v>
      </c>
      <c r="F18" s="22">
        <v>2.6073619631901839E-2</v>
      </c>
      <c r="G18" s="24">
        <v>12</v>
      </c>
      <c r="H18" s="22">
        <v>1.452784503631962E-2</v>
      </c>
      <c r="I18" s="246"/>
    </row>
    <row r="19" spans="1:9" x14ac:dyDescent="0.3">
      <c r="A19" s="14"/>
      <c r="B19" s="20" t="s">
        <v>28</v>
      </c>
      <c r="C19" s="21" t="s">
        <v>29</v>
      </c>
      <c r="D19" s="159">
        <v>17</v>
      </c>
      <c r="E19" s="22">
        <v>0.35416666666666674</v>
      </c>
      <c r="F19" s="22">
        <v>2.6073619631901839E-2</v>
      </c>
      <c r="G19" s="24">
        <v>14</v>
      </c>
      <c r="H19" s="22">
        <v>1.6949152542372874E-2</v>
      </c>
      <c r="I19" s="246"/>
    </row>
    <row r="20" spans="1:9" x14ac:dyDescent="0.3">
      <c r="A20" s="14"/>
      <c r="B20" s="20" t="s">
        <v>18</v>
      </c>
      <c r="C20" s="21" t="s">
        <v>92</v>
      </c>
      <c r="D20" s="159">
        <v>15</v>
      </c>
      <c r="E20" s="22">
        <v>0.1153846153846154</v>
      </c>
      <c r="F20" s="22">
        <v>2.3006134969325156E-2</v>
      </c>
      <c r="G20" s="24">
        <v>13</v>
      </c>
      <c r="H20" s="22">
        <v>1.5738498789346245E-2</v>
      </c>
      <c r="I20" s="246"/>
    </row>
    <row r="21" spans="1:9" x14ac:dyDescent="0.3">
      <c r="A21" s="14"/>
      <c r="B21" s="20" t="s">
        <v>16</v>
      </c>
      <c r="C21" s="21" t="s">
        <v>26</v>
      </c>
      <c r="D21" s="159">
        <v>14</v>
      </c>
      <c r="E21" s="22">
        <v>6.7307692307692277E-2</v>
      </c>
      <c r="F21" s="22">
        <v>2.14723926380368E-2</v>
      </c>
      <c r="G21" s="24">
        <v>14</v>
      </c>
      <c r="H21" s="22">
        <v>1.6949152542372874E-2</v>
      </c>
      <c r="I21" s="246"/>
    </row>
    <row r="22" spans="1:9" ht="15" thickBot="1" x14ac:dyDescent="0.35">
      <c r="A22" s="25"/>
      <c r="B22" s="160" t="s">
        <v>30</v>
      </c>
      <c r="C22" s="161" t="s">
        <v>31</v>
      </c>
      <c r="D22">
        <v>316</v>
      </c>
      <c r="E22" s="27"/>
      <c r="F22" s="28">
        <v>0.48466257668711665</v>
      </c>
      <c r="G22" s="29">
        <v>195</v>
      </c>
      <c r="H22" s="30">
        <v>0.23607748184019375</v>
      </c>
      <c r="I22" s="243"/>
    </row>
    <row r="23" spans="1:9" ht="15" thickBot="1" x14ac:dyDescent="0.35">
      <c r="A23" s="162" t="s">
        <v>15</v>
      </c>
      <c r="B23" s="249" t="s">
        <v>32</v>
      </c>
      <c r="C23" s="250"/>
      <c r="D23" s="163">
        <f>SUM(D12:D22)</f>
        <v>652</v>
      </c>
      <c r="E23" s="33"/>
      <c r="F23" s="34">
        <v>1</v>
      </c>
      <c r="G23" s="35">
        <v>320</v>
      </c>
      <c r="H23" s="36">
        <f>G23/I12</f>
        <v>0.38740920096852299</v>
      </c>
      <c r="I23" s="235"/>
    </row>
    <row r="24" spans="1:9" x14ac:dyDescent="0.3">
      <c r="A24" s="25" t="s">
        <v>33</v>
      </c>
      <c r="B24" s="37" t="s">
        <v>34</v>
      </c>
      <c r="C24" s="37" t="s">
        <v>35</v>
      </c>
      <c r="D24" s="38">
        <v>36</v>
      </c>
      <c r="E24" s="28">
        <v>1</v>
      </c>
      <c r="F24" s="28">
        <v>0.28571428571428559</v>
      </c>
      <c r="G24" s="39">
        <v>23</v>
      </c>
      <c r="H24" s="30">
        <v>0.16911764705882351</v>
      </c>
      <c r="I24" s="242">
        <v>136</v>
      </c>
    </row>
    <row r="25" spans="1:9" x14ac:dyDescent="0.3">
      <c r="A25" s="25"/>
      <c r="B25" s="37" t="s">
        <v>38</v>
      </c>
      <c r="C25" s="37" t="s">
        <v>39</v>
      </c>
      <c r="D25" s="38">
        <v>7</v>
      </c>
      <c r="E25" s="28">
        <v>0.875</v>
      </c>
      <c r="F25" s="28">
        <v>5.5555555555555559E-2</v>
      </c>
      <c r="G25" s="164">
        <v>6</v>
      </c>
      <c r="H25" s="30">
        <v>4.4117647058823525E-2</v>
      </c>
      <c r="I25" s="243"/>
    </row>
    <row r="26" spans="1:9" x14ac:dyDescent="0.3">
      <c r="A26" s="25"/>
      <c r="B26" s="37" t="s">
        <v>20</v>
      </c>
      <c r="C26" s="37" t="s">
        <v>21</v>
      </c>
      <c r="D26" s="38">
        <v>3</v>
      </c>
      <c r="E26" s="28">
        <v>0.42857142857142849</v>
      </c>
      <c r="F26" s="28">
        <v>2.3809523809523819E-2</v>
      </c>
      <c r="G26" s="164">
        <v>3</v>
      </c>
      <c r="H26" s="30">
        <v>2.2058823529411763E-2</v>
      </c>
      <c r="I26" s="243"/>
    </row>
    <row r="27" spans="1:9" x14ac:dyDescent="0.3">
      <c r="A27" s="25"/>
      <c r="B27" s="37" t="s">
        <v>42</v>
      </c>
      <c r="C27" s="37" t="s">
        <v>95</v>
      </c>
      <c r="D27" s="38">
        <v>3</v>
      </c>
      <c r="E27" s="28">
        <v>0.6</v>
      </c>
      <c r="F27" s="28">
        <v>2.3809523809523819E-2</v>
      </c>
      <c r="G27" s="164">
        <v>2</v>
      </c>
      <c r="H27" s="30">
        <v>1.4705882352941178E-2</v>
      </c>
      <c r="I27" s="243"/>
    </row>
    <row r="28" spans="1:9" x14ac:dyDescent="0.3">
      <c r="A28" s="25"/>
      <c r="B28" s="37" t="s">
        <v>46</v>
      </c>
      <c r="C28" s="37" t="s">
        <v>96</v>
      </c>
      <c r="D28" s="38">
        <v>3</v>
      </c>
      <c r="E28" s="28">
        <v>0.5</v>
      </c>
      <c r="F28" s="28">
        <v>2.3809523809523819E-2</v>
      </c>
      <c r="G28" s="164">
        <v>2</v>
      </c>
      <c r="H28" s="30">
        <v>1.4705882352941178E-2</v>
      </c>
      <c r="I28" s="243"/>
    </row>
    <row r="29" spans="1:9" x14ac:dyDescent="0.3">
      <c r="A29" s="25"/>
      <c r="B29" s="37" t="s">
        <v>97</v>
      </c>
      <c r="C29" s="37" t="s">
        <v>98</v>
      </c>
      <c r="D29" s="38">
        <v>2</v>
      </c>
      <c r="E29" s="28">
        <v>0.22222222222222224</v>
      </c>
      <c r="F29" s="28">
        <v>1.5873015873015869E-2</v>
      </c>
      <c r="G29" s="164">
        <v>2</v>
      </c>
      <c r="H29" s="30">
        <v>1.4705882352941178E-2</v>
      </c>
      <c r="I29" s="243"/>
    </row>
    <row r="30" spans="1:9" x14ac:dyDescent="0.3">
      <c r="A30" s="25"/>
      <c r="B30" s="37" t="s">
        <v>66</v>
      </c>
      <c r="C30" s="37" t="s">
        <v>99</v>
      </c>
      <c r="D30" s="38">
        <v>2</v>
      </c>
      <c r="E30" s="28">
        <v>0.4</v>
      </c>
      <c r="F30" s="28">
        <v>1.5873015873015869E-2</v>
      </c>
      <c r="G30" s="164">
        <v>2</v>
      </c>
      <c r="H30" s="30">
        <v>1.4705882352941178E-2</v>
      </c>
      <c r="I30" s="243"/>
    </row>
    <row r="31" spans="1:9" x14ac:dyDescent="0.3">
      <c r="A31" s="25"/>
      <c r="B31" s="37" t="s">
        <v>81</v>
      </c>
      <c r="C31" s="37" t="s">
        <v>100</v>
      </c>
      <c r="D31" s="38">
        <v>2</v>
      </c>
      <c r="E31" s="28">
        <v>1</v>
      </c>
      <c r="F31" s="28">
        <v>1.5873015873015869E-2</v>
      </c>
      <c r="G31" s="164">
        <v>2</v>
      </c>
      <c r="H31" s="30">
        <v>1.4705882352941178E-2</v>
      </c>
      <c r="I31" s="243"/>
    </row>
    <row r="32" spans="1:9" x14ac:dyDescent="0.3">
      <c r="A32" s="25"/>
      <c r="B32" s="40" t="s">
        <v>20</v>
      </c>
      <c r="C32" s="40" t="s">
        <v>22</v>
      </c>
      <c r="D32" s="41">
        <v>2</v>
      </c>
      <c r="E32" s="28">
        <v>0.28571428571428559</v>
      </c>
      <c r="F32" s="28">
        <v>1.5873015873015869E-2</v>
      </c>
      <c r="G32" s="42">
        <v>2</v>
      </c>
      <c r="H32" s="30">
        <v>1.4705882352941178E-2</v>
      </c>
      <c r="I32" s="243"/>
    </row>
    <row r="33" spans="1:9" x14ac:dyDescent="0.3">
      <c r="A33" s="25"/>
      <c r="B33" s="40" t="s">
        <v>46</v>
      </c>
      <c r="C33" s="40" t="s">
        <v>101</v>
      </c>
      <c r="D33" s="41">
        <v>2</v>
      </c>
      <c r="E33" s="28">
        <v>0.33333333333333326</v>
      </c>
      <c r="F33" s="28">
        <v>1.5873015873015869E-2</v>
      </c>
      <c r="G33" s="42">
        <v>2</v>
      </c>
      <c r="H33" s="30">
        <v>1.4705882352941178E-2</v>
      </c>
      <c r="I33" s="243"/>
    </row>
    <row r="34" spans="1:9" x14ac:dyDescent="0.3">
      <c r="A34" s="25"/>
      <c r="B34" s="40" t="s">
        <v>28</v>
      </c>
      <c r="C34" s="40" t="s">
        <v>102</v>
      </c>
      <c r="D34" s="41">
        <v>2</v>
      </c>
      <c r="E34" s="28">
        <v>0.66666666666666652</v>
      </c>
      <c r="F34" s="28">
        <v>1.5873015873015869E-2</v>
      </c>
      <c r="G34" s="42">
        <v>2</v>
      </c>
      <c r="H34" s="30">
        <v>1.4705882352941178E-2</v>
      </c>
      <c r="I34" s="243"/>
    </row>
    <row r="35" spans="1:9" x14ac:dyDescent="0.3">
      <c r="A35" s="25"/>
      <c r="B35" s="40" t="s">
        <v>103</v>
      </c>
      <c r="C35" s="40" t="s">
        <v>104</v>
      </c>
      <c r="D35" s="41">
        <v>2</v>
      </c>
      <c r="E35" s="28">
        <v>0.2</v>
      </c>
      <c r="F35" s="28">
        <v>1.5873015873015869E-2</v>
      </c>
      <c r="G35" s="42">
        <v>2</v>
      </c>
      <c r="H35" s="30">
        <v>1.4705882352941178E-2</v>
      </c>
      <c r="I35" s="243"/>
    </row>
    <row r="36" spans="1:9" x14ac:dyDescent="0.3">
      <c r="A36" s="25"/>
      <c r="B36" s="40" t="s">
        <v>103</v>
      </c>
      <c r="C36" s="40" t="s">
        <v>105</v>
      </c>
      <c r="D36" s="41">
        <v>2</v>
      </c>
      <c r="E36" s="28">
        <v>0.2</v>
      </c>
      <c r="F36" s="28">
        <v>1.5873015873015869E-2</v>
      </c>
      <c r="G36" s="42">
        <v>2</v>
      </c>
      <c r="H36" s="30">
        <v>1.4705882352941178E-2</v>
      </c>
      <c r="I36" s="243"/>
    </row>
    <row r="37" spans="1:9" x14ac:dyDescent="0.3">
      <c r="A37" s="25"/>
      <c r="B37" s="40" t="s">
        <v>106</v>
      </c>
      <c r="C37" s="40" t="s">
        <v>107</v>
      </c>
      <c r="D37" s="41">
        <v>2</v>
      </c>
      <c r="E37" s="28">
        <v>0.66666666666666652</v>
      </c>
      <c r="F37" s="28">
        <v>1.5873015873015869E-2</v>
      </c>
      <c r="G37" s="42">
        <v>2</v>
      </c>
      <c r="H37" s="30">
        <v>1.4705882352941178E-2</v>
      </c>
      <c r="I37" s="243"/>
    </row>
    <row r="38" spans="1:9" x14ac:dyDescent="0.3">
      <c r="A38" s="25"/>
      <c r="B38" s="40" t="s">
        <v>108</v>
      </c>
      <c r="C38" s="40" t="s">
        <v>109</v>
      </c>
      <c r="D38" s="41">
        <v>2</v>
      </c>
      <c r="E38" s="28">
        <v>0.4</v>
      </c>
      <c r="F38" s="28">
        <v>1.5873015873015869E-2</v>
      </c>
      <c r="G38" s="42">
        <v>2</v>
      </c>
      <c r="H38" s="30">
        <v>1.4705882352941178E-2</v>
      </c>
      <c r="I38" s="243"/>
    </row>
    <row r="39" spans="1:9" x14ac:dyDescent="0.3">
      <c r="A39" s="25"/>
      <c r="B39" s="40" t="s">
        <v>36</v>
      </c>
      <c r="C39" s="40" t="s">
        <v>110</v>
      </c>
      <c r="D39" s="41">
        <v>2</v>
      </c>
      <c r="E39" s="28">
        <v>0.22222222222222224</v>
      </c>
      <c r="F39" s="28">
        <v>1.5873015873015869E-2</v>
      </c>
      <c r="G39" s="42">
        <v>2</v>
      </c>
      <c r="H39" s="30">
        <v>1.4705882352941178E-2</v>
      </c>
      <c r="I39" s="243"/>
    </row>
    <row r="40" spans="1:9" x14ac:dyDescent="0.3">
      <c r="A40" s="25"/>
      <c r="B40" s="40" t="s">
        <v>36</v>
      </c>
      <c r="C40" s="40" t="s">
        <v>111</v>
      </c>
      <c r="D40" s="41">
        <v>2</v>
      </c>
      <c r="E40" s="28">
        <v>0.22222222222222224</v>
      </c>
      <c r="F40" s="28">
        <v>1.5873015873015869E-2</v>
      </c>
      <c r="G40" s="42">
        <v>2</v>
      </c>
      <c r="H40" s="30">
        <v>1.4705882352941178E-2</v>
      </c>
      <c r="I40" s="243"/>
    </row>
    <row r="41" spans="1:9" ht="15" thickBot="1" x14ac:dyDescent="0.35">
      <c r="A41" s="25"/>
      <c r="B41" s="50" t="s">
        <v>30</v>
      </c>
      <c r="C41" s="51" t="s">
        <v>31</v>
      </c>
      <c r="D41">
        <v>50</v>
      </c>
      <c r="E41" s="53"/>
      <c r="F41" s="28">
        <v>0.39682539682539669</v>
      </c>
      <c r="G41">
        <v>29</v>
      </c>
      <c r="H41" s="165">
        <v>0.21323529411764705</v>
      </c>
      <c r="I41" s="243"/>
    </row>
    <row r="42" spans="1:9" ht="15" thickBot="1" x14ac:dyDescent="0.35">
      <c r="A42" s="31" t="s">
        <v>33</v>
      </c>
      <c r="B42" s="225" t="s">
        <v>32</v>
      </c>
      <c r="C42" s="226"/>
      <c r="D42" s="32">
        <f>SUM(D24:D41)</f>
        <v>126</v>
      </c>
      <c r="E42" s="33"/>
      <c r="F42" s="34">
        <f>SUM(F24:F41)</f>
        <v>0.99999999999999956</v>
      </c>
      <c r="G42" s="35">
        <v>55</v>
      </c>
      <c r="H42" s="45">
        <f>G42/I24</f>
        <v>0.40441176470588236</v>
      </c>
      <c r="I42" s="235"/>
    </row>
    <row r="43" spans="1:9" x14ac:dyDescent="0.3">
      <c r="A43" s="46" t="s">
        <v>41</v>
      </c>
      <c r="B43" s="40" t="s">
        <v>112</v>
      </c>
      <c r="C43" s="40" t="s">
        <v>113</v>
      </c>
      <c r="D43" s="47">
        <v>3</v>
      </c>
      <c r="E43" s="48">
        <v>0.42857142857142849</v>
      </c>
      <c r="F43" s="48">
        <v>5.8823529411764712E-2</v>
      </c>
      <c r="G43" s="49">
        <v>3</v>
      </c>
      <c r="H43" s="48">
        <v>2.5295109612141643E-3</v>
      </c>
      <c r="I43" s="242">
        <v>1186</v>
      </c>
    </row>
    <row r="44" spans="1:9" x14ac:dyDescent="0.3">
      <c r="A44" s="25"/>
      <c r="B44" s="40" t="s">
        <v>69</v>
      </c>
      <c r="C44" s="40" t="s">
        <v>114</v>
      </c>
      <c r="D44" s="47">
        <v>2</v>
      </c>
      <c r="E44" s="48">
        <v>0.5</v>
      </c>
      <c r="F44" s="48">
        <v>3.9215686274509803E-2</v>
      </c>
      <c r="G44" s="49">
        <v>1</v>
      </c>
      <c r="H44" s="48">
        <v>8.4317032040472171E-4</v>
      </c>
      <c r="I44" s="243"/>
    </row>
    <row r="45" spans="1:9" x14ac:dyDescent="0.3">
      <c r="A45" s="25"/>
      <c r="B45" s="40" t="s">
        <v>42</v>
      </c>
      <c r="C45" s="40" t="s">
        <v>115</v>
      </c>
      <c r="D45" s="47">
        <v>2</v>
      </c>
      <c r="E45" s="48">
        <v>0.22222222222222224</v>
      </c>
      <c r="F45" s="48">
        <v>3.9215686274509803E-2</v>
      </c>
      <c r="G45" s="49">
        <v>2</v>
      </c>
      <c r="H45" s="48">
        <v>1.6863406408094436E-3</v>
      </c>
      <c r="I45" s="243"/>
    </row>
    <row r="46" spans="1:9" ht="15" thickBot="1" x14ac:dyDescent="0.35">
      <c r="A46" s="25"/>
      <c r="B46" s="160" t="s">
        <v>30</v>
      </c>
      <c r="C46" s="78" t="s">
        <v>31</v>
      </c>
      <c r="D46" s="67">
        <v>44</v>
      </c>
      <c r="E46" s="79"/>
      <c r="F46" s="80">
        <v>0.86274509803921584</v>
      </c>
      <c r="G46" s="166">
        <v>41</v>
      </c>
      <c r="H46" s="80">
        <v>3.4569983136593589E-2</v>
      </c>
      <c r="I46" s="243"/>
    </row>
    <row r="47" spans="1:9" ht="15.75" customHeight="1" thickBot="1" x14ac:dyDescent="0.35">
      <c r="A47" s="31" t="s">
        <v>41</v>
      </c>
      <c r="B47" s="225" t="s">
        <v>32</v>
      </c>
      <c r="C47" s="226"/>
      <c r="D47" s="32">
        <f>SUM(D43:D46)</f>
        <v>51</v>
      </c>
      <c r="E47" s="33"/>
      <c r="F47" s="34">
        <v>1</v>
      </c>
      <c r="G47" s="55">
        <v>47</v>
      </c>
      <c r="H47" s="34">
        <f>G47/I43</f>
        <v>3.9629005059021921E-2</v>
      </c>
      <c r="I47" s="235"/>
    </row>
    <row r="48" spans="1:9" ht="83.25" customHeight="1" x14ac:dyDescent="0.3">
      <c r="A48" s="227" t="s">
        <v>58</v>
      </c>
      <c r="B48" s="228"/>
      <c r="C48" s="228"/>
      <c r="D48" s="228"/>
      <c r="E48" s="228"/>
      <c r="F48" s="228"/>
      <c r="G48" s="228"/>
      <c r="H48" s="228"/>
      <c r="I48" s="228"/>
    </row>
    <row r="49" spans="1:9" ht="17.399999999999999" x14ac:dyDescent="0.3">
      <c r="A49" s="4" t="s">
        <v>59</v>
      </c>
    </row>
    <row r="50" spans="1:9" ht="17.399999999999999" x14ac:dyDescent="0.3">
      <c r="A50" s="4" t="s">
        <v>60</v>
      </c>
    </row>
    <row r="51" spans="1:9" ht="18" thickBot="1" x14ac:dyDescent="0.35">
      <c r="A51" s="4"/>
    </row>
    <row r="52" spans="1:9" ht="72.599999999999994" thickBot="1" x14ac:dyDescent="0.35">
      <c r="A52" s="56" t="s">
        <v>6</v>
      </c>
      <c r="B52" s="57" t="s">
        <v>7</v>
      </c>
      <c r="C52" s="57" t="s">
        <v>8</v>
      </c>
      <c r="D52" s="57" t="s">
        <v>9</v>
      </c>
      <c r="E52" s="57" t="s">
        <v>10</v>
      </c>
      <c r="F52" s="57" t="s">
        <v>11</v>
      </c>
      <c r="G52" s="11" t="s">
        <v>12</v>
      </c>
      <c r="H52" s="12" t="s">
        <v>13</v>
      </c>
      <c r="I52" s="13" t="s">
        <v>14</v>
      </c>
    </row>
    <row r="53" spans="1:9" x14ac:dyDescent="0.3">
      <c r="A53" s="14" t="s">
        <v>61</v>
      </c>
      <c r="B53" s="58" t="s">
        <v>66</v>
      </c>
      <c r="C53" s="15" t="s">
        <v>67</v>
      </c>
      <c r="D53" s="19">
        <v>6</v>
      </c>
      <c r="E53" s="59">
        <v>0.25</v>
      </c>
      <c r="F53" s="59">
        <v>3.846153846153845E-2</v>
      </c>
      <c r="G53" s="60">
        <v>5</v>
      </c>
      <c r="H53" s="167">
        <v>2.2727272727272728E-2</v>
      </c>
      <c r="I53" s="251">
        <v>220</v>
      </c>
    </row>
    <row r="54" spans="1:9" x14ac:dyDescent="0.3">
      <c r="A54" s="14"/>
      <c r="B54" s="62" t="s">
        <v>66</v>
      </c>
      <c r="C54" s="20" t="s">
        <v>116</v>
      </c>
      <c r="D54" s="24">
        <v>5</v>
      </c>
      <c r="E54" s="63">
        <v>0.2083333333333334</v>
      </c>
      <c r="F54" s="63">
        <v>3.2051282051282048E-2</v>
      </c>
      <c r="G54" s="64">
        <v>4</v>
      </c>
      <c r="H54" s="168">
        <v>1.8181818181818184E-2</v>
      </c>
      <c r="I54" s="251"/>
    </row>
    <row r="55" spans="1:9" x14ac:dyDescent="0.3">
      <c r="A55" s="14"/>
      <c r="B55" s="62" t="s">
        <v>34</v>
      </c>
      <c r="C55" s="20" t="s">
        <v>117</v>
      </c>
      <c r="D55" s="24">
        <v>5</v>
      </c>
      <c r="E55" s="63">
        <v>0.71428571428571441</v>
      </c>
      <c r="F55" s="63">
        <v>3.2051282051282048E-2</v>
      </c>
      <c r="G55" s="64">
        <v>5</v>
      </c>
      <c r="H55" s="168">
        <v>2.2727272727272728E-2</v>
      </c>
      <c r="I55" s="251"/>
    </row>
    <row r="56" spans="1:9" x14ac:dyDescent="0.3">
      <c r="A56" s="14"/>
      <c r="B56" s="62" t="s">
        <v>62</v>
      </c>
      <c r="C56" s="20" t="s">
        <v>63</v>
      </c>
      <c r="D56" s="24">
        <v>5</v>
      </c>
      <c r="E56" s="63">
        <v>0.4166666666666668</v>
      </c>
      <c r="F56" s="63">
        <v>3.2051282051282048E-2</v>
      </c>
      <c r="G56" s="64">
        <v>3</v>
      </c>
      <c r="H56" s="168">
        <v>1.3636363636363636E-2</v>
      </c>
      <c r="I56" s="251"/>
    </row>
    <row r="57" spans="1:9" x14ac:dyDescent="0.3">
      <c r="A57" s="14"/>
      <c r="B57" s="62" t="s">
        <v>66</v>
      </c>
      <c r="C57" s="20" t="s">
        <v>118</v>
      </c>
      <c r="D57" s="24">
        <v>4</v>
      </c>
      <c r="E57" s="63">
        <v>0.16666666666666663</v>
      </c>
      <c r="F57" s="63">
        <v>2.564102564102564E-2</v>
      </c>
      <c r="G57" s="64">
        <v>3</v>
      </c>
      <c r="H57" s="168">
        <v>1.3636363636363636E-2</v>
      </c>
      <c r="I57" s="251"/>
    </row>
    <row r="58" spans="1:9" x14ac:dyDescent="0.3">
      <c r="A58" s="14"/>
      <c r="B58" s="62" t="s">
        <v>119</v>
      </c>
      <c r="C58" s="20" t="s">
        <v>120</v>
      </c>
      <c r="D58" s="24">
        <v>3</v>
      </c>
      <c r="E58" s="63">
        <v>1</v>
      </c>
      <c r="F58" s="63">
        <v>1.9230769230769225E-2</v>
      </c>
      <c r="G58" s="64">
        <v>2</v>
      </c>
      <c r="H58" s="168">
        <v>9.0909090909090905E-3</v>
      </c>
      <c r="I58" s="251"/>
    </row>
    <row r="59" spans="1:9" x14ac:dyDescent="0.3">
      <c r="A59" s="14"/>
      <c r="B59" s="62" t="s">
        <v>20</v>
      </c>
      <c r="C59" s="20" t="s">
        <v>121</v>
      </c>
      <c r="D59" s="24">
        <v>3</v>
      </c>
      <c r="E59" s="63">
        <v>0.16666666666666663</v>
      </c>
      <c r="F59" s="63">
        <v>1.9230769230769225E-2</v>
      </c>
      <c r="G59" s="64">
        <v>2</v>
      </c>
      <c r="H59" s="168">
        <v>9.0909090909090905E-3</v>
      </c>
      <c r="I59" s="251"/>
    </row>
    <row r="60" spans="1:9" x14ac:dyDescent="0.3">
      <c r="A60" s="14"/>
      <c r="B60" s="62" t="s">
        <v>20</v>
      </c>
      <c r="C60" s="20" t="s">
        <v>122</v>
      </c>
      <c r="D60" s="24">
        <v>3</v>
      </c>
      <c r="E60" s="63">
        <v>0.16666666666666663</v>
      </c>
      <c r="F60" s="63">
        <v>1.9230769230769225E-2</v>
      </c>
      <c r="G60" s="64">
        <v>2</v>
      </c>
      <c r="H60" s="168">
        <v>9.0909090909090905E-3</v>
      </c>
      <c r="I60" s="251"/>
    </row>
    <row r="61" spans="1:9" x14ac:dyDescent="0.3">
      <c r="A61" s="14"/>
      <c r="B61" s="62" t="s">
        <v>20</v>
      </c>
      <c r="C61" s="20" t="s">
        <v>123</v>
      </c>
      <c r="D61" s="24">
        <v>3</v>
      </c>
      <c r="E61" s="63">
        <v>0.16666666666666663</v>
      </c>
      <c r="F61" s="63">
        <v>1.9230769230769225E-2</v>
      </c>
      <c r="G61" s="64">
        <v>3</v>
      </c>
      <c r="H61" s="168">
        <v>1.3636363636363636E-2</v>
      </c>
      <c r="I61" s="251"/>
    </row>
    <row r="62" spans="1:9" x14ac:dyDescent="0.3">
      <c r="A62" s="14"/>
      <c r="B62" s="62" t="s">
        <v>62</v>
      </c>
      <c r="C62" s="20" t="s">
        <v>124</v>
      </c>
      <c r="D62" s="24">
        <v>3</v>
      </c>
      <c r="E62" s="63">
        <v>0.25</v>
      </c>
      <c r="F62" s="63">
        <v>1.9230769230769225E-2</v>
      </c>
      <c r="G62" s="64">
        <v>3</v>
      </c>
      <c r="H62" s="168">
        <v>1.3636363636363636E-2</v>
      </c>
      <c r="I62" s="251"/>
    </row>
    <row r="63" spans="1:9" ht="15" thickBot="1" x14ac:dyDescent="0.35">
      <c r="A63" s="14"/>
      <c r="B63" s="169" t="s">
        <v>30</v>
      </c>
      <c r="C63" s="170" t="s">
        <v>31</v>
      </c>
      <c r="D63" s="171">
        <v>116</v>
      </c>
      <c r="E63" s="172"/>
      <c r="F63" s="173">
        <v>0.74358974358974372</v>
      </c>
      <c r="G63" s="174">
        <v>59</v>
      </c>
      <c r="H63" s="175">
        <v>0.26818181818181813</v>
      </c>
      <c r="I63" s="251"/>
    </row>
    <row r="64" spans="1:9" ht="15.75" customHeight="1" thickBot="1" x14ac:dyDescent="0.35">
      <c r="A64" s="143" t="s">
        <v>61</v>
      </c>
      <c r="B64" s="232" t="s">
        <v>32</v>
      </c>
      <c r="C64" s="233"/>
      <c r="D64" s="176">
        <f>SUM(D53:D63)</f>
        <v>156</v>
      </c>
      <c r="E64" s="177"/>
      <c r="F64" s="178">
        <f>SUM(F53:F63)</f>
        <v>1</v>
      </c>
      <c r="G64" s="179">
        <v>66</v>
      </c>
      <c r="H64" s="180">
        <f>G64/I53</f>
        <v>0.3</v>
      </c>
      <c r="I64" s="231"/>
    </row>
    <row r="65" spans="1:9" ht="15" thickBot="1" x14ac:dyDescent="0.35">
      <c r="A65" s="25" t="s">
        <v>76</v>
      </c>
      <c r="B65" s="181" t="s">
        <v>79</v>
      </c>
      <c r="C65" s="37" t="s">
        <v>31</v>
      </c>
      <c r="D65" s="182">
        <v>1</v>
      </c>
      <c r="E65" s="48"/>
      <c r="F65" s="48">
        <v>1</v>
      </c>
      <c r="G65" s="183">
        <v>1</v>
      </c>
      <c r="H65" s="48">
        <v>1.6129032258064512E-2</v>
      </c>
      <c r="I65" s="242">
        <v>62</v>
      </c>
    </row>
    <row r="66" spans="1:9" ht="15.75" customHeight="1" thickBot="1" x14ac:dyDescent="0.35">
      <c r="A66" s="31" t="s">
        <v>76</v>
      </c>
      <c r="B66" s="225" t="s">
        <v>32</v>
      </c>
      <c r="C66" s="226"/>
      <c r="D66" s="32">
        <f>SUM(D65:D65)</f>
        <v>1</v>
      </c>
      <c r="E66" s="33"/>
      <c r="F66" s="34">
        <v>1</v>
      </c>
      <c r="G66" s="55">
        <f>SUM(G65:G65)</f>
        <v>1</v>
      </c>
      <c r="H66" s="34">
        <f>G66/I65</f>
        <v>1.6129032258064516E-2</v>
      </c>
      <c r="I66" s="235"/>
    </row>
    <row r="67" spans="1:9" ht="15.75" customHeight="1" thickBot="1" x14ac:dyDescent="0.35">
      <c r="A67" s="85" t="s">
        <v>78</v>
      </c>
      <c r="B67" s="86" t="s">
        <v>79</v>
      </c>
      <c r="C67" s="87" t="s">
        <v>31</v>
      </c>
      <c r="D67" s="88">
        <v>2</v>
      </c>
      <c r="E67" s="89"/>
      <c r="F67" s="89">
        <v>1</v>
      </c>
      <c r="G67" s="184">
        <v>2</v>
      </c>
      <c r="H67" s="91">
        <v>1.0787486515641852E-3</v>
      </c>
      <c r="I67" s="234">
        <v>1854</v>
      </c>
    </row>
    <row r="68" spans="1:9" ht="15.75" customHeight="1" thickBot="1" x14ac:dyDescent="0.35">
      <c r="A68" s="85" t="s">
        <v>78</v>
      </c>
      <c r="B68" s="240" t="s">
        <v>32</v>
      </c>
      <c r="C68" s="241"/>
      <c r="D68" s="176">
        <f>SUM(D67)</f>
        <v>2</v>
      </c>
      <c r="E68" s="177"/>
      <c r="F68" s="178">
        <f>SUM(F67)</f>
        <v>1</v>
      </c>
      <c r="G68" s="147">
        <f>SUM(G67)</f>
        <v>2</v>
      </c>
      <c r="H68" s="185">
        <f>G68/I67</f>
        <v>1.0787486515641855E-3</v>
      </c>
      <c r="I68" s="239"/>
    </row>
    <row r="69" spans="1:9" ht="15.75" customHeight="1" thickBot="1" x14ac:dyDescent="0.35">
      <c r="A69" s="85" t="s">
        <v>80</v>
      </c>
      <c r="B69" s="240" t="s">
        <v>32</v>
      </c>
      <c r="C69" s="241"/>
      <c r="D69" s="186" t="s">
        <v>79</v>
      </c>
      <c r="E69" s="186" t="s">
        <v>79</v>
      </c>
      <c r="F69" s="186" t="s">
        <v>79</v>
      </c>
      <c r="G69" s="186" t="s">
        <v>79</v>
      </c>
      <c r="H69" s="186" t="s">
        <v>79</v>
      </c>
      <c r="I69" s="187" t="s">
        <v>79</v>
      </c>
    </row>
    <row r="70" spans="1:9" ht="80.25" customHeight="1" x14ac:dyDescent="0.3">
      <c r="A70" s="227" t="s">
        <v>58</v>
      </c>
      <c r="B70" s="228"/>
      <c r="C70" s="228"/>
      <c r="D70" s="228"/>
      <c r="E70" s="228"/>
      <c r="F70" s="228"/>
      <c r="G70" s="228"/>
      <c r="H70" s="228"/>
      <c r="I70" s="228"/>
    </row>
    <row r="71" spans="1:9" x14ac:dyDescent="0.3">
      <c r="A71" s="107"/>
      <c r="B71" s="107"/>
      <c r="C71" s="107"/>
      <c r="D71" s="107"/>
      <c r="E71" s="107"/>
      <c r="F71" s="107"/>
      <c r="G71" s="108"/>
      <c r="H71" s="107"/>
      <c r="I71" s="109"/>
    </row>
    <row r="72" spans="1:9" ht="17.399999999999999" x14ac:dyDescent="0.3">
      <c r="A72" s="4" t="s">
        <v>82</v>
      </c>
    </row>
    <row r="73" spans="1:9" ht="17.399999999999999" x14ac:dyDescent="0.3">
      <c r="A73" s="4" t="s">
        <v>83</v>
      </c>
    </row>
    <row r="74" spans="1:9" ht="15" thickBot="1" x14ac:dyDescent="0.35">
      <c r="A74" s="110"/>
    </row>
    <row r="75" spans="1:9" ht="72.599999999999994" thickBot="1" x14ac:dyDescent="0.35">
      <c r="A75" s="56" t="s">
        <v>6</v>
      </c>
      <c r="B75" s="57" t="s">
        <v>7</v>
      </c>
      <c r="C75" s="57" t="s">
        <v>8</v>
      </c>
      <c r="D75" s="57" t="s">
        <v>9</v>
      </c>
      <c r="E75" s="57" t="s">
        <v>10</v>
      </c>
      <c r="F75" s="57" t="s">
        <v>11</v>
      </c>
      <c r="G75" s="11" t="s">
        <v>12</v>
      </c>
      <c r="H75" s="12" t="s">
        <v>13</v>
      </c>
      <c r="I75" s="13" t="s">
        <v>14</v>
      </c>
    </row>
    <row r="76" spans="1:9" x14ac:dyDescent="0.3">
      <c r="A76" s="14" t="s">
        <v>15</v>
      </c>
      <c r="B76" s="15" t="s">
        <v>20</v>
      </c>
      <c r="C76" s="15" t="s">
        <v>21</v>
      </c>
      <c r="D76" s="19">
        <v>6</v>
      </c>
      <c r="E76" s="59">
        <v>0.46153846153846162</v>
      </c>
      <c r="F76" s="59">
        <v>0.16666666666666663</v>
      </c>
      <c r="G76" s="60">
        <v>5</v>
      </c>
      <c r="H76" s="59">
        <v>0.27777777777777779</v>
      </c>
      <c r="I76" s="246">
        <v>18</v>
      </c>
    </row>
    <row r="77" spans="1:9" x14ac:dyDescent="0.3">
      <c r="A77" s="14"/>
      <c r="B77" s="20" t="s">
        <v>18</v>
      </c>
      <c r="C77" s="20" t="s">
        <v>19</v>
      </c>
      <c r="D77" s="24">
        <v>5</v>
      </c>
      <c r="E77" s="63">
        <v>0.71428571428571441</v>
      </c>
      <c r="F77" s="63">
        <v>0.1388888888888889</v>
      </c>
      <c r="G77" s="64">
        <v>2</v>
      </c>
      <c r="H77" s="63">
        <v>0.11111111111111112</v>
      </c>
      <c r="I77" s="246"/>
    </row>
    <row r="78" spans="1:9" x14ac:dyDescent="0.3">
      <c r="A78" s="14"/>
      <c r="B78" s="20" t="s">
        <v>16</v>
      </c>
      <c r="C78" s="20" t="s">
        <v>17</v>
      </c>
      <c r="D78" s="24">
        <v>5</v>
      </c>
      <c r="E78" s="63">
        <v>0.55555555555555558</v>
      </c>
      <c r="F78" s="63">
        <v>0.1388888888888889</v>
      </c>
      <c r="G78" s="64">
        <v>1</v>
      </c>
      <c r="H78" s="63">
        <v>5.5555555555555559E-2</v>
      </c>
      <c r="I78" s="246"/>
    </row>
    <row r="79" spans="1:9" x14ac:dyDescent="0.3">
      <c r="A79" s="14"/>
      <c r="B79" s="20" t="s">
        <v>81</v>
      </c>
      <c r="C79" s="20" t="s">
        <v>84</v>
      </c>
      <c r="D79" s="24">
        <v>4</v>
      </c>
      <c r="E79" s="63">
        <v>1</v>
      </c>
      <c r="F79" s="63">
        <v>0.11111111111111112</v>
      </c>
      <c r="G79" s="64">
        <v>3</v>
      </c>
      <c r="H79" s="63">
        <v>0.16666666666666663</v>
      </c>
      <c r="I79" s="246"/>
    </row>
    <row r="80" spans="1:9" x14ac:dyDescent="0.3">
      <c r="A80" s="14"/>
      <c r="B80" s="20" t="s">
        <v>20</v>
      </c>
      <c r="C80" s="20" t="s">
        <v>22</v>
      </c>
      <c r="D80" s="24">
        <v>4</v>
      </c>
      <c r="E80" s="63">
        <v>0.3076923076923076</v>
      </c>
      <c r="F80" s="63">
        <v>0.11111111111111112</v>
      </c>
      <c r="G80" s="64">
        <v>3</v>
      </c>
      <c r="H80" s="63">
        <v>0.16666666666666663</v>
      </c>
      <c r="I80" s="246"/>
    </row>
    <row r="81" spans="1:9" ht="15" thickBot="1" x14ac:dyDescent="0.35">
      <c r="A81" s="25"/>
      <c r="B81" s="26" t="s">
        <v>30</v>
      </c>
      <c r="C81" s="66" t="s">
        <v>31</v>
      </c>
      <c r="D81" s="67">
        <v>12</v>
      </c>
      <c r="E81" s="68"/>
      <c r="F81" s="48">
        <v>0.33333333333333326</v>
      </c>
      <c r="G81" s="69">
        <v>4</v>
      </c>
      <c r="H81" s="48">
        <v>0.22222222222222224</v>
      </c>
      <c r="I81" s="243"/>
    </row>
    <row r="82" spans="1:9" ht="15.75" customHeight="1" thickBot="1" x14ac:dyDescent="0.35">
      <c r="A82" s="31" t="s">
        <v>15</v>
      </c>
      <c r="B82" s="225" t="s">
        <v>32</v>
      </c>
      <c r="C82" s="226"/>
      <c r="D82" s="32">
        <f>SUM(D76:D81)</f>
        <v>36</v>
      </c>
      <c r="E82" s="33"/>
      <c r="F82" s="34">
        <v>1</v>
      </c>
      <c r="G82" s="118">
        <v>11</v>
      </c>
      <c r="H82" s="84">
        <f>G82/I76</f>
        <v>0.61111111111111116</v>
      </c>
      <c r="I82" s="235"/>
    </row>
    <row r="83" spans="1:9" ht="15.75" customHeight="1" thickBot="1" x14ac:dyDescent="0.35">
      <c r="A83" s="31" t="s">
        <v>33</v>
      </c>
      <c r="B83" s="225" t="s">
        <v>32</v>
      </c>
      <c r="C83" s="226"/>
      <c r="D83" s="119" t="s">
        <v>79</v>
      </c>
      <c r="E83" s="119" t="s">
        <v>79</v>
      </c>
      <c r="F83" s="119" t="s">
        <v>79</v>
      </c>
      <c r="G83" s="119" t="s">
        <v>79</v>
      </c>
      <c r="H83" s="119" t="s">
        <v>79</v>
      </c>
      <c r="I83" s="120" t="s">
        <v>79</v>
      </c>
    </row>
    <row r="84" spans="1:9" ht="15.75" customHeight="1" thickBot="1" x14ac:dyDescent="0.35">
      <c r="A84" s="46" t="s">
        <v>88</v>
      </c>
      <c r="B84" s="225" t="s">
        <v>32</v>
      </c>
      <c r="C84" s="226"/>
      <c r="D84" s="119" t="s">
        <v>79</v>
      </c>
      <c r="E84" s="119" t="s">
        <v>79</v>
      </c>
      <c r="F84" s="119" t="s">
        <v>79</v>
      </c>
      <c r="G84" s="119" t="s">
        <v>79</v>
      </c>
      <c r="H84" s="119" t="s">
        <v>79</v>
      </c>
      <c r="I84" s="120" t="s">
        <v>79</v>
      </c>
    </row>
    <row r="85" spans="1:9" ht="15.75" customHeight="1" thickBot="1" x14ac:dyDescent="0.35">
      <c r="A85" s="31" t="s">
        <v>61</v>
      </c>
      <c r="B85" s="225" t="s">
        <v>32</v>
      </c>
      <c r="C85" s="226"/>
      <c r="D85" s="119" t="s">
        <v>79</v>
      </c>
      <c r="E85" s="119" t="s">
        <v>79</v>
      </c>
      <c r="F85" s="119" t="s">
        <v>79</v>
      </c>
      <c r="G85" s="119" t="s">
        <v>79</v>
      </c>
      <c r="H85" s="119" t="s">
        <v>79</v>
      </c>
      <c r="I85" s="120" t="s">
        <v>79</v>
      </c>
    </row>
    <row r="86" spans="1:9" ht="15.75" customHeight="1" thickBot="1" x14ac:dyDescent="0.35">
      <c r="A86" s="31" t="s">
        <v>76</v>
      </c>
      <c r="B86" s="225" t="s">
        <v>32</v>
      </c>
      <c r="C86" s="226"/>
      <c r="D86" s="119" t="s">
        <v>79</v>
      </c>
      <c r="E86" s="119" t="s">
        <v>79</v>
      </c>
      <c r="F86" s="119" t="s">
        <v>79</v>
      </c>
      <c r="G86" s="119" t="s">
        <v>79</v>
      </c>
      <c r="H86" s="119" t="s">
        <v>79</v>
      </c>
      <c r="I86" s="120" t="s">
        <v>79</v>
      </c>
    </row>
    <row r="87" spans="1:9" ht="83.25" customHeight="1" x14ac:dyDescent="0.3">
      <c r="A87" s="227" t="s">
        <v>89</v>
      </c>
      <c r="B87" s="228"/>
      <c r="C87" s="228"/>
      <c r="D87" s="228"/>
      <c r="E87" s="228"/>
      <c r="F87" s="228"/>
      <c r="G87" s="228"/>
      <c r="H87" s="228"/>
      <c r="I87" s="228"/>
    </row>
    <row r="89" spans="1:9" ht="17.399999999999999" x14ac:dyDescent="0.3">
      <c r="A89" s="4" t="s">
        <v>90</v>
      </c>
    </row>
    <row r="90" spans="1:9" ht="17.399999999999999" x14ac:dyDescent="0.3">
      <c r="A90" s="4" t="s">
        <v>91</v>
      </c>
    </row>
    <row r="91" spans="1:9" ht="15" thickBot="1" x14ac:dyDescent="0.35">
      <c r="A91" s="110"/>
    </row>
    <row r="92" spans="1:9" ht="72.599999999999994" thickBot="1" x14ac:dyDescent="0.35">
      <c r="A92" s="56" t="s">
        <v>6</v>
      </c>
      <c r="B92" s="57" t="s">
        <v>7</v>
      </c>
      <c r="C92" s="57" t="s">
        <v>8</v>
      </c>
      <c r="D92" s="57" t="s">
        <v>9</v>
      </c>
      <c r="E92" s="57" t="s">
        <v>10</v>
      </c>
      <c r="F92" s="57" t="s">
        <v>11</v>
      </c>
      <c r="G92" s="11" t="s">
        <v>12</v>
      </c>
      <c r="H92" s="188" t="s">
        <v>13</v>
      </c>
      <c r="I92" s="189" t="s">
        <v>14</v>
      </c>
    </row>
    <row r="93" spans="1:9" x14ac:dyDescent="0.3">
      <c r="A93" s="14" t="s">
        <v>15</v>
      </c>
      <c r="B93" s="126" t="s">
        <v>18</v>
      </c>
      <c r="C93" s="126" t="s">
        <v>19</v>
      </c>
      <c r="D93" s="190">
        <v>8</v>
      </c>
      <c r="E93" s="128">
        <v>0.44444444444444448</v>
      </c>
      <c r="F93" s="191">
        <v>0.1038961038961039</v>
      </c>
      <c r="G93" s="129">
        <v>5</v>
      </c>
      <c r="H93" s="130">
        <v>9.2592592592592601E-2</v>
      </c>
      <c r="I93" s="248">
        <v>54</v>
      </c>
    </row>
    <row r="94" spans="1:9" x14ac:dyDescent="0.3">
      <c r="A94" s="14"/>
      <c r="B94" s="131" t="s">
        <v>20</v>
      </c>
      <c r="C94" s="131" t="s">
        <v>21</v>
      </c>
      <c r="D94" s="192">
        <v>8</v>
      </c>
      <c r="E94" s="133">
        <v>0.53333333333333321</v>
      </c>
      <c r="F94" s="193">
        <v>0.1038961038961039</v>
      </c>
      <c r="G94" s="134">
        <v>6</v>
      </c>
      <c r="H94" s="135">
        <v>0.11111111111111112</v>
      </c>
      <c r="I94" s="230"/>
    </row>
    <row r="95" spans="1:9" x14ac:dyDescent="0.3">
      <c r="A95" s="14"/>
      <c r="B95" s="131" t="s">
        <v>16</v>
      </c>
      <c r="C95" s="131" t="s">
        <v>17</v>
      </c>
      <c r="D95" s="192">
        <v>6</v>
      </c>
      <c r="E95" s="133">
        <v>0.3</v>
      </c>
      <c r="F95" s="193">
        <v>7.7922077922077906E-2</v>
      </c>
      <c r="G95" s="134">
        <v>5</v>
      </c>
      <c r="H95" s="135">
        <v>9.2592592592592601E-2</v>
      </c>
      <c r="I95" s="230"/>
    </row>
    <row r="96" spans="1:9" x14ac:dyDescent="0.3">
      <c r="A96" s="14"/>
      <c r="B96" s="131" t="s">
        <v>18</v>
      </c>
      <c r="C96" s="131" t="s">
        <v>23</v>
      </c>
      <c r="D96" s="192">
        <v>5</v>
      </c>
      <c r="E96" s="133">
        <v>0.27777777777777779</v>
      </c>
      <c r="F96" s="193">
        <v>6.4935064935064915E-2</v>
      </c>
      <c r="G96" s="134">
        <v>3</v>
      </c>
      <c r="H96" s="135">
        <v>5.5555555555555559E-2</v>
      </c>
      <c r="I96" s="230"/>
    </row>
    <row r="97" spans="1:9" x14ac:dyDescent="0.3">
      <c r="A97" s="14"/>
      <c r="B97" s="131" t="s">
        <v>20</v>
      </c>
      <c r="C97" s="131" t="s">
        <v>22</v>
      </c>
      <c r="D97" s="192">
        <v>5</v>
      </c>
      <c r="E97" s="133">
        <v>0.33333333333333326</v>
      </c>
      <c r="F97" s="193">
        <v>6.4935064935064915E-2</v>
      </c>
      <c r="G97" s="134">
        <v>5</v>
      </c>
      <c r="H97" s="135">
        <v>9.2592592592592601E-2</v>
      </c>
      <c r="I97" s="230"/>
    </row>
    <row r="98" spans="1:9" x14ac:dyDescent="0.3">
      <c r="A98" s="14"/>
      <c r="B98" s="131" t="s">
        <v>18</v>
      </c>
      <c r="C98" s="131" t="s">
        <v>92</v>
      </c>
      <c r="D98" s="192">
        <v>4</v>
      </c>
      <c r="E98" s="133">
        <v>0.22222222222222224</v>
      </c>
      <c r="F98" s="193">
        <v>5.1948051948051951E-2</v>
      </c>
      <c r="G98" s="134">
        <v>2</v>
      </c>
      <c r="H98" s="135">
        <v>3.7037037037037042E-2</v>
      </c>
      <c r="I98" s="230"/>
    </row>
    <row r="99" spans="1:9" x14ac:dyDescent="0.3">
      <c r="A99" s="14"/>
      <c r="B99" s="131" t="s">
        <v>28</v>
      </c>
      <c r="C99" s="131" t="s">
        <v>125</v>
      </c>
      <c r="D99" s="192">
        <v>4</v>
      </c>
      <c r="E99" s="133">
        <v>0.5</v>
      </c>
      <c r="F99" s="193">
        <v>5.1948051948051951E-2</v>
      </c>
      <c r="G99" s="134">
        <v>2</v>
      </c>
      <c r="H99" s="135">
        <v>3.7037037037037042E-2</v>
      </c>
      <c r="I99" s="230"/>
    </row>
    <row r="100" spans="1:9" x14ac:dyDescent="0.3">
      <c r="A100" s="14"/>
      <c r="B100" s="131" t="s">
        <v>28</v>
      </c>
      <c r="C100" s="131" t="s">
        <v>126</v>
      </c>
      <c r="D100" s="192">
        <v>3</v>
      </c>
      <c r="E100" s="133">
        <v>0.375</v>
      </c>
      <c r="F100" s="193">
        <v>3.8961038961038953E-2</v>
      </c>
      <c r="G100" s="134">
        <v>3</v>
      </c>
      <c r="H100" s="135">
        <v>5.5555555555555559E-2</v>
      </c>
      <c r="I100" s="230"/>
    </row>
    <row r="101" spans="1:9" x14ac:dyDescent="0.3">
      <c r="A101" s="14"/>
      <c r="B101" s="131" t="s">
        <v>127</v>
      </c>
      <c r="C101" s="131" t="s">
        <v>128</v>
      </c>
      <c r="D101" s="192">
        <v>2</v>
      </c>
      <c r="E101" s="133">
        <v>1</v>
      </c>
      <c r="F101" s="193">
        <v>2.5974025974025976E-2</v>
      </c>
      <c r="G101" s="134">
        <v>1</v>
      </c>
      <c r="H101" s="135">
        <v>1.8518518518518521E-2</v>
      </c>
      <c r="I101" s="230"/>
    </row>
    <row r="102" spans="1:9" x14ac:dyDescent="0.3">
      <c r="A102" s="14"/>
      <c r="B102" s="131" t="s">
        <v>16</v>
      </c>
      <c r="C102" s="131" t="s">
        <v>27</v>
      </c>
      <c r="D102" s="192">
        <v>2</v>
      </c>
      <c r="E102" s="133">
        <v>0.1</v>
      </c>
      <c r="F102" s="193">
        <v>2.5974025974025976E-2</v>
      </c>
      <c r="G102" s="134">
        <v>2</v>
      </c>
      <c r="H102" s="135">
        <v>3.7037037037037042E-2</v>
      </c>
      <c r="I102" s="230"/>
    </row>
    <row r="103" spans="1:9" x14ac:dyDescent="0.3">
      <c r="A103" s="14"/>
      <c r="B103" s="131" t="s">
        <v>16</v>
      </c>
      <c r="C103" s="131" t="s">
        <v>24</v>
      </c>
      <c r="D103" s="192">
        <v>2</v>
      </c>
      <c r="E103" s="133">
        <v>0.1</v>
      </c>
      <c r="F103" s="193">
        <v>2.5974025974025976E-2</v>
      </c>
      <c r="G103" s="134">
        <v>1</v>
      </c>
      <c r="H103" s="135">
        <v>1.8518518518518521E-2</v>
      </c>
      <c r="I103" s="230"/>
    </row>
    <row r="104" spans="1:9" ht="15" thickBot="1" x14ac:dyDescent="0.35">
      <c r="A104" s="14"/>
      <c r="B104" s="136" t="s">
        <v>30</v>
      </c>
      <c r="C104" s="194" t="s">
        <v>31</v>
      </c>
      <c r="D104" s="195">
        <v>28</v>
      </c>
      <c r="E104" s="139"/>
      <c r="F104" s="196">
        <v>0.3636363636363637</v>
      </c>
      <c r="G104" s="141">
        <v>22</v>
      </c>
      <c r="H104" s="142">
        <v>0.40740740740740738</v>
      </c>
      <c r="I104" s="230"/>
    </row>
    <row r="105" spans="1:9" ht="15" thickBot="1" x14ac:dyDescent="0.35">
      <c r="A105" s="143" t="s">
        <v>15</v>
      </c>
      <c r="B105" s="232" t="s">
        <v>32</v>
      </c>
      <c r="C105" s="233"/>
      <c r="D105" s="144">
        <f>SUM(D93:D104)</f>
        <v>77</v>
      </c>
      <c r="E105" s="145"/>
      <c r="F105" s="146">
        <f>SUM(F93:F104)</f>
        <v>1</v>
      </c>
      <c r="G105" s="147">
        <v>37</v>
      </c>
      <c r="H105" s="148">
        <f>G105/I93</f>
        <v>0.68518518518518523</v>
      </c>
      <c r="I105" s="231"/>
    </row>
    <row r="106" spans="1:9" ht="15" thickBot="1" x14ac:dyDescent="0.35">
      <c r="A106" s="25" t="s">
        <v>33</v>
      </c>
      <c r="B106" s="26" t="s">
        <v>30</v>
      </c>
      <c r="C106" s="150" t="s">
        <v>31</v>
      </c>
      <c r="D106" s="151">
        <v>2</v>
      </c>
      <c r="E106" s="26"/>
      <c r="F106" s="153">
        <v>1</v>
      </c>
      <c r="G106" s="154">
        <v>2</v>
      </c>
      <c r="H106" s="152">
        <v>0.66666666666666652</v>
      </c>
      <c r="I106" s="234">
        <v>3</v>
      </c>
    </row>
    <row r="107" spans="1:9" ht="15" thickBot="1" x14ac:dyDescent="0.35">
      <c r="A107" s="31" t="s">
        <v>33</v>
      </c>
      <c r="B107" s="225" t="s">
        <v>32</v>
      </c>
      <c r="C107" s="226"/>
      <c r="D107" s="32">
        <f>SUM(D106:D106)</f>
        <v>2</v>
      </c>
      <c r="E107" s="33"/>
      <c r="F107" s="34">
        <v>1</v>
      </c>
      <c r="G107" s="72">
        <v>2</v>
      </c>
      <c r="H107" s="197">
        <f>G107/I106</f>
        <v>0.66666666666666663</v>
      </c>
      <c r="I107" s="235"/>
    </row>
    <row r="108" spans="1:9" ht="15" thickBot="1" x14ac:dyDescent="0.35">
      <c r="A108" s="25" t="s">
        <v>41</v>
      </c>
      <c r="B108" s="198" t="s">
        <v>112</v>
      </c>
      <c r="C108" s="78" t="s">
        <v>31</v>
      </c>
      <c r="D108" s="199">
        <v>6</v>
      </c>
      <c r="E108" s="200"/>
      <c r="F108" s="201">
        <v>1</v>
      </c>
      <c r="G108" s="202">
        <v>4</v>
      </c>
      <c r="H108" s="203">
        <v>0.23529411764705879</v>
      </c>
      <c r="I108" s="234">
        <v>17</v>
      </c>
    </row>
    <row r="109" spans="1:9" ht="15" thickBot="1" x14ac:dyDescent="0.35">
      <c r="A109" s="31" t="s">
        <v>41</v>
      </c>
      <c r="B109" s="225" t="s">
        <v>32</v>
      </c>
      <c r="C109" s="226"/>
      <c r="D109" s="32">
        <f>SUM(D108:D108)</f>
        <v>6</v>
      </c>
      <c r="E109" s="33"/>
      <c r="F109" s="34">
        <v>1</v>
      </c>
      <c r="G109" s="72">
        <f>SUM(G108:G108)</f>
        <v>4</v>
      </c>
      <c r="H109" s="197">
        <f>G109/I108</f>
        <v>0.23529411764705882</v>
      </c>
      <c r="I109" s="237"/>
    </row>
    <row r="110" spans="1:9" ht="15" thickBot="1" x14ac:dyDescent="0.35">
      <c r="A110" s="31" t="s">
        <v>61</v>
      </c>
      <c r="B110" s="225" t="s">
        <v>32</v>
      </c>
      <c r="C110" s="226"/>
      <c r="D110" s="119" t="s">
        <v>79</v>
      </c>
      <c r="E110" s="119" t="s">
        <v>79</v>
      </c>
      <c r="F110" s="119" t="s">
        <v>79</v>
      </c>
      <c r="G110" s="119" t="s">
        <v>79</v>
      </c>
      <c r="H110" s="119" t="s">
        <v>79</v>
      </c>
      <c r="I110" s="120" t="s">
        <v>79</v>
      </c>
    </row>
    <row r="111" spans="1:9" ht="15" thickBot="1" x14ac:dyDescent="0.35">
      <c r="A111" s="31" t="s">
        <v>76</v>
      </c>
      <c r="B111" s="225" t="s">
        <v>32</v>
      </c>
      <c r="C111" s="226"/>
      <c r="D111" s="119" t="s">
        <v>79</v>
      </c>
      <c r="E111" s="119" t="s">
        <v>79</v>
      </c>
      <c r="F111" s="119" t="s">
        <v>79</v>
      </c>
      <c r="G111" s="119" t="s">
        <v>79</v>
      </c>
      <c r="H111" s="119" t="s">
        <v>79</v>
      </c>
      <c r="I111" s="120" t="s">
        <v>79</v>
      </c>
    </row>
    <row r="112" spans="1:9" ht="83.25" customHeight="1" x14ac:dyDescent="0.3">
      <c r="A112" s="227" t="s">
        <v>89</v>
      </c>
      <c r="B112" s="228"/>
      <c r="C112" s="228"/>
      <c r="D112" s="228"/>
      <c r="E112" s="228"/>
      <c r="F112" s="228"/>
      <c r="G112" s="228"/>
      <c r="H112" s="228"/>
      <c r="I112" s="228"/>
    </row>
  </sheetData>
  <sheetProtection algorithmName="SHA-512" hashValue="tX7PogvcBMNcuQepz8pxCL5sTLTowHtTSBUYTC4gStqV5HNhnx/8xhCxCnepuKfNt7Bb4mfRbyr4OT3vSCG2Mw==" saltValue="VxNk9LUYeR1hNYzkJQOcAw==" spinCount="100000" sheet="1" objects="1" scenarios="1"/>
  <mergeCells count="31">
    <mergeCell ref="I67:I68"/>
    <mergeCell ref="B68:C68"/>
    <mergeCell ref="I12:I23"/>
    <mergeCell ref="B23:C23"/>
    <mergeCell ref="I24:I42"/>
    <mergeCell ref="B42:C42"/>
    <mergeCell ref="I43:I47"/>
    <mergeCell ref="B47:C47"/>
    <mergeCell ref="A48:I48"/>
    <mergeCell ref="I53:I64"/>
    <mergeCell ref="B64:C64"/>
    <mergeCell ref="I65:I66"/>
    <mergeCell ref="B66:C66"/>
    <mergeCell ref="I106:I107"/>
    <mergeCell ref="B107:C107"/>
    <mergeCell ref="B69:C69"/>
    <mergeCell ref="A70:I70"/>
    <mergeCell ref="I76:I82"/>
    <mergeCell ref="B82:C82"/>
    <mergeCell ref="B83:C83"/>
    <mergeCell ref="B84:C84"/>
    <mergeCell ref="B85:C85"/>
    <mergeCell ref="B86:C86"/>
    <mergeCell ref="A87:I87"/>
    <mergeCell ref="I93:I105"/>
    <mergeCell ref="B105:C105"/>
    <mergeCell ref="I108:I109"/>
    <mergeCell ref="B109:C109"/>
    <mergeCell ref="B110:C110"/>
    <mergeCell ref="B111:C111"/>
    <mergeCell ref="A112:I112"/>
  </mergeCells>
  <pageMargins left="0.7" right="0.7" top="0.75" bottom="0.75" header="0.3" footer="0.3"/>
  <pageSetup scale="64"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F4E8C-4CF0-457F-89FE-384D9D4D3E0F}">
  <sheetPr>
    <tabColor theme="7" tint="0.59999389629810485"/>
  </sheetPr>
  <dimension ref="A1:C120"/>
  <sheetViews>
    <sheetView view="pageBreakPreview" zoomScaleNormal="100" zoomScaleSheetLayoutView="100" workbookViewId="0"/>
  </sheetViews>
  <sheetFormatPr defaultRowHeight="14.4" x14ac:dyDescent="0.3"/>
  <cols>
    <col min="1" max="1" width="23.109375" customWidth="1"/>
    <col min="2" max="2" width="68.88671875" customWidth="1"/>
    <col min="3" max="3" width="17.88671875" customWidth="1"/>
  </cols>
  <sheetData>
    <row r="1" spans="1:3" ht="25.8" x14ac:dyDescent="0.5">
      <c r="A1" s="204" t="s">
        <v>129</v>
      </c>
    </row>
    <row r="2" spans="1:3" x14ac:dyDescent="0.3">
      <c r="A2" s="205"/>
    </row>
    <row r="3" spans="1:3" ht="18" x14ac:dyDescent="0.35">
      <c r="A3" s="206" t="s">
        <v>130</v>
      </c>
    </row>
    <row r="4" spans="1:3" ht="18" x14ac:dyDescent="0.35">
      <c r="A4" s="206"/>
    </row>
    <row r="5" spans="1:3" ht="18" x14ac:dyDescent="0.35">
      <c r="A5" s="206" t="s">
        <v>131</v>
      </c>
    </row>
    <row r="6" spans="1:3" ht="29.4" customHeight="1" x14ac:dyDescent="0.3">
      <c r="A6" s="255" t="s">
        <v>132</v>
      </c>
      <c r="B6" s="255"/>
      <c r="C6" s="255"/>
    </row>
    <row r="7" spans="1:3" ht="31.5" customHeight="1" x14ac:dyDescent="0.3">
      <c r="A7" s="252" t="s">
        <v>133</v>
      </c>
      <c r="B7" s="252"/>
      <c r="C7" s="252"/>
    </row>
    <row r="9" spans="1:3" x14ac:dyDescent="0.3">
      <c r="A9" s="207" t="s">
        <v>6</v>
      </c>
      <c r="B9" s="207" t="s">
        <v>134</v>
      </c>
      <c r="C9" s="207" t="s">
        <v>135</v>
      </c>
    </row>
    <row r="10" spans="1:3" x14ac:dyDescent="0.3">
      <c r="A10" s="208" t="s">
        <v>15</v>
      </c>
      <c r="B10" s="209" t="s">
        <v>136</v>
      </c>
      <c r="C10" s="209" t="s">
        <v>137</v>
      </c>
    </row>
    <row r="11" spans="1:3" x14ac:dyDescent="0.3">
      <c r="A11" s="210"/>
      <c r="B11" s="209" t="s">
        <v>138</v>
      </c>
      <c r="C11" s="209" t="s">
        <v>139</v>
      </c>
    </row>
    <row r="12" spans="1:3" x14ac:dyDescent="0.3">
      <c r="A12" s="210"/>
      <c r="B12" s="209" t="s">
        <v>140</v>
      </c>
      <c r="C12" s="209" t="s">
        <v>141</v>
      </c>
    </row>
    <row r="13" spans="1:3" x14ac:dyDescent="0.3">
      <c r="A13" s="210"/>
      <c r="B13" s="209" t="s">
        <v>142</v>
      </c>
      <c r="C13" s="209" t="s">
        <v>143</v>
      </c>
    </row>
    <row r="14" spans="1:3" x14ac:dyDescent="0.3">
      <c r="A14" s="210"/>
      <c r="B14" s="209" t="s">
        <v>144</v>
      </c>
      <c r="C14" s="209" t="s">
        <v>145</v>
      </c>
    </row>
    <row r="15" spans="1:3" x14ac:dyDescent="0.3">
      <c r="A15" s="210"/>
      <c r="B15" s="209" t="s">
        <v>146</v>
      </c>
      <c r="C15" s="209" t="s">
        <v>147</v>
      </c>
    </row>
    <row r="16" spans="1:3" x14ac:dyDescent="0.3">
      <c r="A16" s="210"/>
      <c r="B16" s="209" t="s">
        <v>148</v>
      </c>
      <c r="C16" s="209" t="s">
        <v>149</v>
      </c>
    </row>
    <row r="17" spans="1:3" x14ac:dyDescent="0.3">
      <c r="A17" s="210"/>
      <c r="B17" s="209" t="s">
        <v>150</v>
      </c>
      <c r="C17" s="209" t="s">
        <v>151</v>
      </c>
    </row>
    <row r="18" spans="1:3" x14ac:dyDescent="0.3">
      <c r="A18" s="210"/>
      <c r="B18" s="209" t="s">
        <v>152</v>
      </c>
      <c r="C18" s="209" t="s">
        <v>153</v>
      </c>
    </row>
    <row r="19" spans="1:3" x14ac:dyDescent="0.3">
      <c r="A19" s="210"/>
      <c r="B19" s="209" t="s">
        <v>154</v>
      </c>
      <c r="C19" s="209" t="s">
        <v>155</v>
      </c>
    </row>
    <row r="20" spans="1:3" x14ac:dyDescent="0.3">
      <c r="A20" s="210"/>
      <c r="B20" s="209" t="s">
        <v>156</v>
      </c>
      <c r="C20" s="209" t="s">
        <v>157</v>
      </c>
    </row>
    <row r="21" spans="1:3" x14ac:dyDescent="0.3">
      <c r="A21" s="210"/>
      <c r="B21" s="209" t="s">
        <v>158</v>
      </c>
      <c r="C21" s="209" t="s">
        <v>159</v>
      </c>
    </row>
    <row r="22" spans="1:3" x14ac:dyDescent="0.3">
      <c r="A22" s="211"/>
      <c r="B22" s="212" t="s">
        <v>160</v>
      </c>
      <c r="C22" s="209" t="s">
        <v>161</v>
      </c>
    </row>
    <row r="23" spans="1:3" x14ac:dyDescent="0.3">
      <c r="A23" s="161" t="s">
        <v>33</v>
      </c>
      <c r="B23" s="209" t="s">
        <v>162</v>
      </c>
      <c r="C23" s="209" t="s">
        <v>163</v>
      </c>
    </row>
    <row r="24" spans="1:3" x14ac:dyDescent="0.3">
      <c r="A24" s="161"/>
      <c r="B24" s="209" t="s">
        <v>164</v>
      </c>
      <c r="C24" s="209" t="s">
        <v>165</v>
      </c>
    </row>
    <row r="25" spans="1:3" x14ac:dyDescent="0.3">
      <c r="A25" s="161"/>
      <c r="B25" s="209" t="s">
        <v>166</v>
      </c>
      <c r="C25" s="209" t="s">
        <v>167</v>
      </c>
    </row>
    <row r="26" spans="1:3" x14ac:dyDescent="0.3">
      <c r="A26" s="161"/>
      <c r="B26" s="209" t="s">
        <v>160</v>
      </c>
      <c r="C26" s="209" t="s">
        <v>161</v>
      </c>
    </row>
    <row r="27" spans="1:3" x14ac:dyDescent="0.3">
      <c r="A27" s="161"/>
      <c r="B27" s="209" t="s">
        <v>168</v>
      </c>
      <c r="C27" s="209" t="s">
        <v>169</v>
      </c>
    </row>
    <row r="28" spans="1:3" x14ac:dyDescent="0.3">
      <c r="A28" s="161"/>
      <c r="B28" s="209" t="s">
        <v>170</v>
      </c>
      <c r="C28" s="209" t="s">
        <v>171</v>
      </c>
    </row>
    <row r="29" spans="1:3" x14ac:dyDescent="0.3">
      <c r="A29" s="16"/>
      <c r="B29" s="209" t="s">
        <v>172</v>
      </c>
      <c r="C29" s="209" t="s">
        <v>173</v>
      </c>
    </row>
    <row r="30" spans="1:3" x14ac:dyDescent="0.3">
      <c r="A30" s="213" t="s">
        <v>41</v>
      </c>
      <c r="B30" s="209" t="s">
        <v>174</v>
      </c>
      <c r="C30" s="209" t="s">
        <v>175</v>
      </c>
    </row>
    <row r="31" spans="1:3" x14ac:dyDescent="0.3">
      <c r="A31" s="214"/>
      <c r="B31" s="209" t="s">
        <v>176</v>
      </c>
      <c r="C31" s="209" t="s">
        <v>177</v>
      </c>
    </row>
    <row r="32" spans="1:3" x14ac:dyDescent="0.3">
      <c r="A32" s="161"/>
      <c r="B32" s="209" t="s">
        <v>178</v>
      </c>
      <c r="C32" s="209" t="s">
        <v>179</v>
      </c>
    </row>
    <row r="33" spans="1:3" x14ac:dyDescent="0.3">
      <c r="A33" s="161"/>
      <c r="B33" s="209" t="s">
        <v>180</v>
      </c>
      <c r="C33" s="209" t="s">
        <v>181</v>
      </c>
    </row>
    <row r="34" spans="1:3" x14ac:dyDescent="0.3">
      <c r="A34" s="16"/>
      <c r="B34" s="209" t="s">
        <v>182</v>
      </c>
      <c r="C34" s="209" t="s">
        <v>183</v>
      </c>
    </row>
    <row r="35" spans="1:3" x14ac:dyDescent="0.3">
      <c r="A35" s="213" t="s">
        <v>61</v>
      </c>
      <c r="B35" s="209" t="s">
        <v>184</v>
      </c>
      <c r="C35" s="209" t="s">
        <v>185</v>
      </c>
    </row>
    <row r="36" spans="1:3" x14ac:dyDescent="0.3">
      <c r="A36" s="214"/>
      <c r="B36" s="209" t="s">
        <v>186</v>
      </c>
      <c r="C36" s="209" t="s">
        <v>187</v>
      </c>
    </row>
    <row r="37" spans="1:3" x14ac:dyDescent="0.3">
      <c r="A37" s="161"/>
      <c r="B37" s="209" t="s">
        <v>188</v>
      </c>
      <c r="C37" s="209" t="s">
        <v>189</v>
      </c>
    </row>
    <row r="38" spans="1:3" x14ac:dyDescent="0.3">
      <c r="A38" s="161"/>
      <c r="B38" s="209" t="s">
        <v>190</v>
      </c>
      <c r="C38" s="209" t="s">
        <v>191</v>
      </c>
    </row>
    <row r="39" spans="1:3" x14ac:dyDescent="0.3">
      <c r="A39" s="16"/>
      <c r="B39" s="209" t="s">
        <v>188</v>
      </c>
      <c r="C39" s="209" t="s">
        <v>192</v>
      </c>
    </row>
    <row r="40" spans="1:3" x14ac:dyDescent="0.3">
      <c r="A40" t="s">
        <v>78</v>
      </c>
      <c r="B40" s="209" t="s">
        <v>184</v>
      </c>
      <c r="C40" s="209" t="s">
        <v>193</v>
      </c>
    </row>
    <row r="41" spans="1:3" x14ac:dyDescent="0.3">
      <c r="B41" s="209" t="s">
        <v>194</v>
      </c>
      <c r="C41" s="209" t="s">
        <v>195</v>
      </c>
    </row>
    <row r="42" spans="1:3" x14ac:dyDescent="0.3">
      <c r="B42" s="209" t="s">
        <v>186</v>
      </c>
      <c r="C42" s="209" t="s">
        <v>196</v>
      </c>
    </row>
    <row r="43" spans="1:3" x14ac:dyDescent="0.3">
      <c r="B43" s="209" t="s">
        <v>188</v>
      </c>
      <c r="C43" s="209" t="s">
        <v>197</v>
      </c>
    </row>
    <row r="44" spans="1:3" x14ac:dyDescent="0.3">
      <c r="B44" s="209" t="s">
        <v>198</v>
      </c>
      <c r="C44" s="209" t="s">
        <v>199</v>
      </c>
    </row>
    <row r="45" spans="1:3" x14ac:dyDescent="0.3">
      <c r="B45" s="20" t="s">
        <v>200</v>
      </c>
      <c r="C45" s="209" t="s">
        <v>201</v>
      </c>
    </row>
    <row r="46" spans="1:3" x14ac:dyDescent="0.3">
      <c r="B46" s="20" t="s">
        <v>202</v>
      </c>
      <c r="C46" s="209" t="s">
        <v>203</v>
      </c>
    </row>
    <row r="47" spans="1:3" x14ac:dyDescent="0.3">
      <c r="A47" s="215" t="s">
        <v>80</v>
      </c>
      <c r="B47" s="20" t="s">
        <v>204</v>
      </c>
      <c r="C47" s="20" t="s">
        <v>205</v>
      </c>
    </row>
    <row r="48" spans="1:3" x14ac:dyDescent="0.3">
      <c r="B48" s="20" t="s">
        <v>206</v>
      </c>
      <c r="C48" s="20" t="s">
        <v>207</v>
      </c>
    </row>
    <row r="49" spans="1:3" x14ac:dyDescent="0.3">
      <c r="B49" s="20" t="s">
        <v>208</v>
      </c>
      <c r="C49" s="20" t="s">
        <v>209</v>
      </c>
    </row>
    <row r="50" spans="1:3" x14ac:dyDescent="0.3">
      <c r="B50" s="20" t="s">
        <v>210</v>
      </c>
      <c r="C50" s="20" t="s">
        <v>211</v>
      </c>
    </row>
    <row r="51" spans="1:3" x14ac:dyDescent="0.3">
      <c r="B51" s="20" t="s">
        <v>212</v>
      </c>
      <c r="C51" s="20" t="s">
        <v>213</v>
      </c>
    </row>
    <row r="52" spans="1:3" x14ac:dyDescent="0.3">
      <c r="B52" s="20" t="s">
        <v>214</v>
      </c>
      <c r="C52" s="20" t="s">
        <v>215</v>
      </c>
    </row>
    <row r="53" spans="1:3" x14ac:dyDescent="0.3">
      <c r="B53" s="20" t="s">
        <v>216</v>
      </c>
      <c r="C53" s="20" t="s">
        <v>217</v>
      </c>
    </row>
    <row r="54" spans="1:3" x14ac:dyDescent="0.3">
      <c r="B54" s="20" t="s">
        <v>218</v>
      </c>
      <c r="C54" s="20" t="s">
        <v>219</v>
      </c>
    </row>
    <row r="55" spans="1:3" x14ac:dyDescent="0.3">
      <c r="A55" s="216"/>
      <c r="B55" s="20" t="s">
        <v>220</v>
      </c>
      <c r="C55" s="20" t="s">
        <v>221</v>
      </c>
    </row>
    <row r="56" spans="1:3" x14ac:dyDescent="0.3">
      <c r="A56" s="217" t="s">
        <v>76</v>
      </c>
      <c r="B56" s="20" t="s">
        <v>222</v>
      </c>
      <c r="C56" s="209" t="s">
        <v>223</v>
      </c>
    </row>
    <row r="58" spans="1:3" x14ac:dyDescent="0.3">
      <c r="A58" s="205" t="s">
        <v>224</v>
      </c>
    </row>
    <row r="59" spans="1:3" x14ac:dyDescent="0.3">
      <c r="A59" s="252" t="s">
        <v>225</v>
      </c>
      <c r="B59" s="252"/>
      <c r="C59" s="252"/>
    </row>
    <row r="60" spans="1:3" ht="17.399999999999999" x14ac:dyDescent="0.3">
      <c r="A60" s="4"/>
    </row>
    <row r="61" spans="1:3" x14ac:dyDescent="0.3">
      <c r="A61" s="207" t="s">
        <v>6</v>
      </c>
      <c r="B61" s="207" t="s">
        <v>134</v>
      </c>
      <c r="C61" s="207" t="s">
        <v>135</v>
      </c>
    </row>
    <row r="62" spans="1:3" x14ac:dyDescent="0.3">
      <c r="A62" s="21" t="s">
        <v>226</v>
      </c>
      <c r="B62" s="21" t="s">
        <v>227</v>
      </c>
      <c r="C62" s="21" t="s">
        <v>228</v>
      </c>
    </row>
    <row r="63" spans="1:3" x14ac:dyDescent="0.3">
      <c r="A63" s="21" t="s">
        <v>41</v>
      </c>
      <c r="B63" s="209" t="s">
        <v>229</v>
      </c>
      <c r="C63" s="209" t="s">
        <v>230</v>
      </c>
    </row>
    <row r="64" spans="1:3" x14ac:dyDescent="0.3">
      <c r="A64" s="21" t="s">
        <v>61</v>
      </c>
      <c r="B64" s="209" t="s">
        <v>231</v>
      </c>
      <c r="C64" s="209" t="s">
        <v>232</v>
      </c>
    </row>
    <row r="65" spans="1:3" x14ac:dyDescent="0.3">
      <c r="A65" s="21" t="s">
        <v>78</v>
      </c>
      <c r="B65" s="20" t="s">
        <v>233</v>
      </c>
      <c r="C65" s="209" t="s">
        <v>234</v>
      </c>
    </row>
    <row r="66" spans="1:3" x14ac:dyDescent="0.3">
      <c r="A66" s="21" t="s">
        <v>80</v>
      </c>
      <c r="B66" s="20" t="s">
        <v>235</v>
      </c>
      <c r="C66" s="209" t="s">
        <v>236</v>
      </c>
    </row>
    <row r="67" spans="1:3" x14ac:dyDescent="0.3">
      <c r="A67" s="21" t="s">
        <v>76</v>
      </c>
      <c r="B67" s="20" t="s">
        <v>237</v>
      </c>
      <c r="C67" s="209" t="s">
        <v>238</v>
      </c>
    </row>
    <row r="68" spans="1:3" x14ac:dyDescent="0.3">
      <c r="B68" s="218"/>
      <c r="C68" s="218"/>
    </row>
    <row r="69" spans="1:3" x14ac:dyDescent="0.3">
      <c r="A69" s="205" t="s">
        <v>239</v>
      </c>
      <c r="B69" s="218"/>
      <c r="C69" s="218"/>
    </row>
    <row r="70" spans="1:3" x14ac:dyDescent="0.3">
      <c r="A70" s="252" t="s">
        <v>225</v>
      </c>
      <c r="B70" s="252"/>
      <c r="C70" s="252"/>
    </row>
    <row r="71" spans="1:3" ht="17.399999999999999" x14ac:dyDescent="0.3">
      <c r="A71" s="4"/>
    </row>
    <row r="72" spans="1:3" x14ac:dyDescent="0.3">
      <c r="A72" s="207" t="s">
        <v>6</v>
      </c>
      <c r="B72" s="207" t="s">
        <v>134</v>
      </c>
      <c r="C72" s="207" t="s">
        <v>135</v>
      </c>
    </row>
    <row r="73" spans="1:3" x14ac:dyDescent="0.3">
      <c r="A73" s="213" t="s">
        <v>15</v>
      </c>
      <c r="B73" s="21" t="s">
        <v>240</v>
      </c>
      <c r="C73" s="21" t="s">
        <v>241</v>
      </c>
    </row>
    <row r="74" spans="1:3" x14ac:dyDescent="0.3">
      <c r="A74" s="205"/>
      <c r="B74" s="21" t="s">
        <v>242</v>
      </c>
      <c r="C74" s="21" t="s">
        <v>243</v>
      </c>
    </row>
    <row r="75" spans="1:3" x14ac:dyDescent="0.3">
      <c r="A75" s="205"/>
      <c r="B75" s="20" t="s">
        <v>244</v>
      </c>
      <c r="C75" s="21" t="s">
        <v>245</v>
      </c>
    </row>
    <row r="76" spans="1:3" x14ac:dyDescent="0.3">
      <c r="A76" s="219" t="s">
        <v>33</v>
      </c>
      <c r="B76" s="21" t="s">
        <v>246</v>
      </c>
      <c r="C76" s="21" t="s">
        <v>247</v>
      </c>
    </row>
    <row r="77" spans="1:3" x14ac:dyDescent="0.3">
      <c r="A77" s="220"/>
      <c r="B77" s="20" t="s">
        <v>248</v>
      </c>
      <c r="C77" s="21" t="s">
        <v>249</v>
      </c>
    </row>
    <row r="78" spans="1:3" ht="28.8" x14ac:dyDescent="0.3">
      <c r="A78" t="s">
        <v>41</v>
      </c>
      <c r="B78" s="20" t="s">
        <v>250</v>
      </c>
      <c r="C78" s="209" t="s">
        <v>251</v>
      </c>
    </row>
    <row r="79" spans="1:3" x14ac:dyDescent="0.3">
      <c r="A79" s="205"/>
      <c r="B79" s="20" t="s">
        <v>252</v>
      </c>
      <c r="C79" s="209" t="s">
        <v>253</v>
      </c>
    </row>
    <row r="80" spans="1:3" ht="28.8" x14ac:dyDescent="0.3">
      <c r="A80" s="205"/>
      <c r="B80" s="20" t="s">
        <v>254</v>
      </c>
      <c r="C80" s="209" t="s">
        <v>255</v>
      </c>
    </row>
    <row r="81" spans="1:3" ht="28.8" x14ac:dyDescent="0.3">
      <c r="A81" s="221"/>
      <c r="B81" s="20" t="s">
        <v>256</v>
      </c>
      <c r="C81" s="209" t="s">
        <v>257</v>
      </c>
    </row>
    <row r="82" spans="1:3" ht="18" x14ac:dyDescent="0.35">
      <c r="A82" s="206"/>
    </row>
    <row r="83" spans="1:3" x14ac:dyDescent="0.3">
      <c r="A83" s="222" t="s">
        <v>258</v>
      </c>
    </row>
    <row r="84" spans="1:3" ht="80.25" customHeight="1" x14ac:dyDescent="0.3">
      <c r="A84" s="256" t="s">
        <v>259</v>
      </c>
      <c r="B84" s="256"/>
      <c r="C84" s="256"/>
    </row>
    <row r="85" spans="1:3" x14ac:dyDescent="0.3">
      <c r="A85" s="223"/>
    </row>
    <row r="86" spans="1:3" x14ac:dyDescent="0.3">
      <c r="A86" s="205" t="s">
        <v>7</v>
      </c>
    </row>
    <row r="87" spans="1:3" x14ac:dyDescent="0.3">
      <c r="A87" s="253" t="s">
        <v>260</v>
      </c>
      <c r="B87" s="253"/>
      <c r="C87" s="253"/>
    </row>
    <row r="89" spans="1:3" x14ac:dyDescent="0.3">
      <c r="A89" s="222" t="s">
        <v>261</v>
      </c>
    </row>
    <row r="90" spans="1:3" x14ac:dyDescent="0.3">
      <c r="A90" s="224" t="s">
        <v>262</v>
      </c>
    </row>
    <row r="91" spans="1:3" x14ac:dyDescent="0.3">
      <c r="A91" s="224"/>
    </row>
    <row r="92" spans="1:3" x14ac:dyDescent="0.3">
      <c r="A92" s="222" t="s">
        <v>263</v>
      </c>
    </row>
    <row r="93" spans="1:3" ht="32.25" customHeight="1" x14ac:dyDescent="0.3">
      <c r="A93" s="252" t="s">
        <v>264</v>
      </c>
      <c r="B93" s="252"/>
      <c r="C93" s="252"/>
    </row>
    <row r="95" spans="1:3" x14ac:dyDescent="0.3">
      <c r="A95" s="222" t="s">
        <v>265</v>
      </c>
    </row>
    <row r="96" spans="1:3" s="205" customFormat="1" x14ac:dyDescent="0.3">
      <c r="A96" s="224" t="s">
        <v>266</v>
      </c>
      <c r="B96"/>
      <c r="C96"/>
    </row>
    <row r="97" spans="1:3" x14ac:dyDescent="0.3">
      <c r="A97" s="205"/>
      <c r="B97" s="205"/>
      <c r="C97" s="205"/>
    </row>
    <row r="98" spans="1:3" x14ac:dyDescent="0.3">
      <c r="A98" s="205" t="s">
        <v>267</v>
      </c>
    </row>
    <row r="99" spans="1:3" ht="46.65" customHeight="1" x14ac:dyDescent="0.3">
      <c r="A99" s="254" t="s">
        <v>268</v>
      </c>
      <c r="B99" s="254"/>
      <c r="C99" s="254"/>
    </row>
    <row r="101" spans="1:3" x14ac:dyDescent="0.3">
      <c r="A101" s="205" t="s">
        <v>269</v>
      </c>
    </row>
    <row r="102" spans="1:3" ht="29.4" customHeight="1" x14ac:dyDescent="0.3">
      <c r="A102" s="252" t="s">
        <v>270</v>
      </c>
      <c r="B102" s="252"/>
      <c r="C102" s="252"/>
    </row>
    <row r="104" spans="1:3" x14ac:dyDescent="0.3">
      <c r="A104" s="222" t="s">
        <v>10</v>
      </c>
    </row>
    <row r="105" spans="1:3" ht="37.5" customHeight="1" x14ac:dyDescent="0.3">
      <c r="A105" s="252" t="s">
        <v>271</v>
      </c>
      <c r="B105" s="252"/>
      <c r="C105" s="252"/>
    </row>
    <row r="106" spans="1:3" x14ac:dyDescent="0.3">
      <c r="A106" s="222"/>
    </row>
    <row r="107" spans="1:3" x14ac:dyDescent="0.3">
      <c r="A107" s="222" t="s">
        <v>11</v>
      </c>
    </row>
    <row r="108" spans="1:3" ht="30.75" customHeight="1" x14ac:dyDescent="0.3">
      <c r="A108" s="252" t="s">
        <v>272</v>
      </c>
      <c r="B108" s="252"/>
      <c r="C108" s="252"/>
    </row>
    <row r="109" spans="1:3" x14ac:dyDescent="0.3">
      <c r="A109" s="222"/>
    </row>
    <row r="110" spans="1:3" x14ac:dyDescent="0.3">
      <c r="A110" s="222" t="s">
        <v>12</v>
      </c>
    </row>
    <row r="111" spans="1:3" x14ac:dyDescent="0.3">
      <c r="A111" t="s">
        <v>273</v>
      </c>
    </row>
    <row r="113" spans="1:3" x14ac:dyDescent="0.3">
      <c r="A113" s="205" t="s">
        <v>274</v>
      </c>
    </row>
    <row r="114" spans="1:3" ht="51.75" customHeight="1" x14ac:dyDescent="0.3">
      <c r="A114" s="252" t="s">
        <v>275</v>
      </c>
      <c r="B114" s="252"/>
      <c r="C114" s="252"/>
    </row>
    <row r="116" spans="1:3" ht="24" customHeight="1" x14ac:dyDescent="0.3">
      <c r="A116" s="222" t="s">
        <v>13</v>
      </c>
      <c r="B116" s="222"/>
    </row>
    <row r="117" spans="1:3" ht="33.6" customHeight="1" x14ac:dyDescent="0.3">
      <c r="A117" s="252" t="s">
        <v>276</v>
      </c>
      <c r="B117" s="252"/>
      <c r="C117" s="252"/>
    </row>
    <row r="119" spans="1:3" x14ac:dyDescent="0.3">
      <c r="A119" s="205" t="s">
        <v>14</v>
      </c>
    </row>
    <row r="120" spans="1:3" ht="30" customHeight="1" x14ac:dyDescent="0.3">
      <c r="A120" s="253" t="s">
        <v>277</v>
      </c>
      <c r="B120" s="253"/>
      <c r="C120" s="253"/>
    </row>
  </sheetData>
  <sheetProtection algorithmName="SHA-512" hashValue="mnNf2qSzb+59UVfIoDSdqNlalKSf7oIWoANN9cqknLDB6Zjq2yiz/TjaQJeVLjbRk63ZC743fUyTlo1595LhzQ==" saltValue="JPgm53DQmK4BBmHzyu5Z8g==" spinCount="100000" sheet="1" objects="1" scenarios="1"/>
  <mergeCells count="14">
    <mergeCell ref="A87:C87"/>
    <mergeCell ref="A6:C6"/>
    <mergeCell ref="A7:C7"/>
    <mergeCell ref="A59:C59"/>
    <mergeCell ref="A70:C70"/>
    <mergeCell ref="A84:C84"/>
    <mergeCell ref="A117:C117"/>
    <mergeCell ref="A120:C120"/>
    <mergeCell ref="A93:C93"/>
    <mergeCell ref="A99:C99"/>
    <mergeCell ref="A102:C102"/>
    <mergeCell ref="A105:C105"/>
    <mergeCell ref="A108:C108"/>
    <mergeCell ref="A114:C114"/>
  </mergeCells>
  <pageMargins left="0.7" right="0.7" top="0.75" bottom="0.75" header="0.3" footer="0.3"/>
  <pageSetup scale="86" orientation="portrait" r:id="rId1"/>
  <rowBreaks count="1" manualBreakCount="1">
    <brk id="5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FY19Q1</vt:lpstr>
      <vt:lpstr>FY19Q2</vt:lpstr>
      <vt:lpstr>PFGE - User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Branch, Breauna - FSIS</dc:creator>
  <cp:lastModifiedBy>Ibrahim, Manal - FSIS</cp:lastModifiedBy>
  <dcterms:created xsi:type="dcterms:W3CDTF">2021-05-04T19:26:13Z</dcterms:created>
  <dcterms:modified xsi:type="dcterms:W3CDTF">2021-05-06T14:30:24Z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