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349CC43C-6D24-4376-A17F-F919B28DFFC1}" xr6:coauthVersionLast="46" xr6:coauthVersionMax="46" xr10:uidLastSave="{00000000-0000-0000-0000-000000000000}"/>
  <bookViews>
    <workbookView xWindow="3384" yWindow="3384" windowWidth="17280" windowHeight="9072" xr2:uid="{539D7F12-C0A2-4CA1-9905-A8B6609DBE0D}"/>
  </bookViews>
  <sheets>
    <sheet name="FY18Q1" sheetId="1" r:id="rId1"/>
    <sheet name="FY18Q2" sheetId="2" r:id="rId2"/>
    <sheet name="FY18Q3" sheetId="3" r:id="rId3"/>
    <sheet name="FY18Q4" sheetId="4" r:id="rId4"/>
    <sheet name="PFGE - User Notes"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2" i="4" l="1"/>
  <c r="D132" i="4"/>
  <c r="H129" i="4"/>
  <c r="D129" i="4"/>
  <c r="H123" i="4"/>
  <c r="F123" i="4"/>
  <c r="D123" i="4"/>
  <c r="H104" i="4"/>
  <c r="D104" i="4"/>
  <c r="H102" i="4"/>
  <c r="G102" i="4"/>
  <c r="D102" i="4"/>
  <c r="H99" i="4"/>
  <c r="D99" i="4"/>
  <c r="G78" i="4"/>
  <c r="H78" i="4" s="1"/>
  <c r="D78" i="4"/>
  <c r="H76" i="4"/>
  <c r="F76" i="4"/>
  <c r="D76" i="4"/>
  <c r="H48" i="4"/>
  <c r="D48" i="4"/>
  <c r="H36" i="4"/>
  <c r="F36" i="4"/>
  <c r="D36" i="4"/>
  <c r="H23" i="4"/>
  <c r="D23" i="4"/>
  <c r="H136" i="3"/>
  <c r="D136" i="3"/>
  <c r="H133" i="3"/>
  <c r="D133" i="3"/>
  <c r="H126" i="3"/>
  <c r="F126" i="3"/>
  <c r="D126" i="3"/>
  <c r="H105" i="3"/>
  <c r="D105" i="3"/>
  <c r="H103" i="3"/>
  <c r="D103" i="3"/>
  <c r="H99" i="3"/>
  <c r="D99" i="3"/>
  <c r="G84" i="3"/>
  <c r="H84" i="3" s="1"/>
  <c r="F84" i="3"/>
  <c r="D84" i="3"/>
  <c r="G82" i="3"/>
  <c r="H82" i="3" s="1"/>
  <c r="D82" i="3"/>
  <c r="H80" i="3"/>
  <c r="F80" i="3"/>
  <c r="D80" i="3"/>
  <c r="H51" i="3"/>
  <c r="D51" i="3"/>
  <c r="H37" i="3"/>
  <c r="F37" i="3"/>
  <c r="D37" i="3"/>
  <c r="H23" i="3"/>
  <c r="D23" i="3"/>
  <c r="G94" i="2"/>
  <c r="H94" i="2" s="1"/>
  <c r="D94" i="2"/>
  <c r="H91" i="2"/>
  <c r="F91" i="2"/>
  <c r="D91" i="2"/>
  <c r="H79" i="2"/>
  <c r="D79" i="2"/>
  <c r="G69" i="2"/>
  <c r="H69" i="2" s="1"/>
  <c r="F69" i="2"/>
  <c r="D69" i="2"/>
  <c r="G67" i="2"/>
  <c r="H67" i="2" s="1"/>
  <c r="D67" i="2"/>
  <c r="H65" i="2"/>
  <c r="F65" i="2"/>
  <c r="D65" i="2"/>
  <c r="H36" i="2"/>
  <c r="D36" i="2"/>
  <c r="H32" i="2"/>
  <c r="F32" i="2"/>
  <c r="D32" i="2"/>
  <c r="H23" i="2"/>
  <c r="D23" i="2"/>
  <c r="G102" i="1"/>
  <c r="H102" i="1" s="1"/>
  <c r="D102" i="1"/>
  <c r="H99" i="1"/>
  <c r="D99" i="1"/>
  <c r="H97" i="1"/>
  <c r="F97" i="1"/>
  <c r="D97" i="1"/>
  <c r="H89" i="1"/>
  <c r="D89" i="1"/>
  <c r="H86" i="1"/>
  <c r="D86" i="1"/>
  <c r="H84" i="1"/>
  <c r="G84" i="1"/>
  <c r="D84" i="1"/>
  <c r="H81" i="1"/>
  <c r="D81" i="1"/>
  <c r="H65" i="1"/>
  <c r="F65" i="1"/>
  <c r="D65" i="1"/>
  <c r="H40" i="1"/>
  <c r="D40" i="1"/>
  <c r="H32" i="1"/>
  <c r="F32" i="1"/>
  <c r="D32" i="1"/>
  <c r="H23" i="1"/>
  <c r="D23" i="1"/>
</calcChain>
</file>

<file path=xl/sharedStrings.xml><?xml version="1.0" encoding="utf-8"?>
<sst xmlns="http://schemas.openxmlformats.org/spreadsheetml/2006/main" count="1247" uniqueCount="341">
  <si>
    <t>Salmonella</t>
  </si>
  <si>
    <t>Quarterly Summary Tables - FY2018 Q1</t>
  </si>
  <si>
    <t>Period: 2018-10-01 to 2018-12-31</t>
  </si>
  <si>
    <t xml:space="preserve">Pulsed-field Gel Electrophoresis </t>
  </si>
  <si>
    <t>In each table, the 10 most frequent Salmonella primary PFGE patterns for each product category are listed.</t>
  </si>
  <si>
    <t>Table A. Top PulseNet Primary Pulsed-field Gel Electrophoresis (PFGE) Patterns by Isolate</t>
  </si>
  <si>
    <t>from Domestic Sampling</t>
  </si>
  <si>
    <t>Product Category</t>
  </si>
  <si>
    <t>Serotype</t>
  </si>
  <si>
    <t>Primary PFGE Pattern Name*</t>
  </si>
  <si>
    <t>Number of Samples 
with Pattern</t>
  </si>
  <si>
    <t>Percent of Pattern for Serotype</t>
  </si>
  <si>
    <t>Percent of All PFGE Patterns</t>
  </si>
  <si>
    <t>Number of Establishments with PFGE Pattern</t>
  </si>
  <si>
    <t>Percent of Establishments with Analyzed Samples with PFGE Pattern</t>
  </si>
  <si>
    <t>Number of Establishments with Analyzed Samples</t>
  </si>
  <si>
    <t>Chicken</t>
  </si>
  <si>
    <t>Enteritidis</t>
  </si>
  <si>
    <t>JEGX01.0004</t>
  </si>
  <si>
    <t>Infantis</t>
  </si>
  <si>
    <t>JFXX01.0787</t>
  </si>
  <si>
    <t>Kentucky</t>
  </si>
  <si>
    <t>JGPX01.0027</t>
  </si>
  <si>
    <t>JEGX01.0005</t>
  </si>
  <si>
    <t>JEGX01.0021</t>
  </si>
  <si>
    <t>JFXX01.1080</t>
  </si>
  <si>
    <t>JGPX01.0005</t>
  </si>
  <si>
    <t>JGPX01.0210</t>
  </si>
  <si>
    <t>JGPX01.0291</t>
  </si>
  <si>
    <t>Schwarzengrund</t>
  </si>
  <si>
    <t>JM6X01.0346</t>
  </si>
  <si>
    <t>N/A</t>
  </si>
  <si>
    <t>Other Patterns</t>
  </si>
  <si>
    <t>All PFGE Patterns</t>
  </si>
  <si>
    <t>Turkey</t>
  </si>
  <si>
    <t>Reading</t>
  </si>
  <si>
    <t>JLGX01.0098</t>
  </si>
  <si>
    <t>Uganda</t>
  </si>
  <si>
    <t>TDWX01.0020</t>
  </si>
  <si>
    <t>Muenchen</t>
  </si>
  <si>
    <t>JJ6X01.0136</t>
  </si>
  <si>
    <t>I 4,[5],12:i:-</t>
  </si>
  <si>
    <t>JPXX01.3963</t>
  </si>
  <si>
    <t>Hadar</t>
  </si>
  <si>
    <t>TDKX01.0054</t>
  </si>
  <si>
    <t>TDKX01.0268</t>
  </si>
  <si>
    <t>Beef</t>
  </si>
  <si>
    <t>Cerro</t>
  </si>
  <si>
    <t>JCGX01.0001</t>
  </si>
  <si>
    <t>JJ6X01.0038</t>
  </si>
  <si>
    <t>Anatum</t>
  </si>
  <si>
    <t>JAGX01.0341</t>
  </si>
  <si>
    <t>Montevideo</t>
  </si>
  <si>
    <t>JIXX01.0048</t>
  </si>
  <si>
    <t>JIXX01.0081</t>
  </si>
  <si>
    <t>JIXX01.1557</t>
  </si>
  <si>
    <t>--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t>
  </si>
  <si>
    <t>Table B. Top PulseNet Primary Pulsed-field Gel Electrophoresis (PFGE) Patterns by Isolate</t>
  </si>
  <si>
    <t>from Domestic Sampling (cont'd)</t>
  </si>
  <si>
    <t>Pork</t>
  </si>
  <si>
    <t>JAGX01.0636</t>
  </si>
  <si>
    <t>JAGX01.0548</t>
  </si>
  <si>
    <t>JAGX01.0641</t>
  </si>
  <si>
    <t>JAGX01.0697</t>
  </si>
  <si>
    <t>Derby</t>
  </si>
  <si>
    <t>JDPX01.0001</t>
  </si>
  <si>
    <t>TDWX01.0091</t>
  </si>
  <si>
    <t>Johannesburg</t>
  </si>
  <si>
    <t>TELX01.0053</t>
  </si>
  <si>
    <t>JFXX01.0022</t>
  </si>
  <si>
    <t>JFXX01.1042</t>
  </si>
  <si>
    <t>JLGX01.0131</t>
  </si>
  <si>
    <t>JPXX01.1314</t>
  </si>
  <si>
    <t>JPXX01.2583</t>
  </si>
  <si>
    <t>Ohio</t>
  </si>
  <si>
    <t>TDUX01.0064</t>
  </si>
  <si>
    <t>TDUX01.0082</t>
  </si>
  <si>
    <t>Worthington</t>
  </si>
  <si>
    <t>TDYX01.0026</t>
  </si>
  <si>
    <t>London</t>
  </si>
  <si>
    <t>TECX01.0008</t>
  </si>
  <si>
    <t>TECX01.0017</t>
  </si>
  <si>
    <t>TELX01.0033</t>
  </si>
  <si>
    <t>Siluriformes</t>
  </si>
  <si>
    <t>--</t>
  </si>
  <si>
    <t>RTE</t>
  </si>
  <si>
    <t>Egg</t>
  </si>
  <si>
    <t>Table C. Top PulseNet Primary Pulsed-field Gel Electrophoresis (PFGE) Patterns by Isolate</t>
  </si>
  <si>
    <t>from Import Sampling</t>
  </si>
  <si>
    <t>Thompson</t>
  </si>
  <si>
    <t>JP6X01.0843</t>
  </si>
  <si>
    <t>Heidelberg</t>
  </si>
  <si>
    <t>JF6X01.0022</t>
  </si>
  <si>
    <t>Beef - MT51</t>
  </si>
  <si>
    <t xml:space="preserve">--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
</t>
  </si>
  <si>
    <t xml:space="preserve">Table D. Top PulseNet Primary Pulsed-field Gel Electrophoresis (PFGE) Patterns by Isolate </t>
  </si>
  <si>
    <t>from Follow-Up Sampling</t>
  </si>
  <si>
    <t>Oranienburg</t>
  </si>
  <si>
    <t>JJXX01.0015</t>
  </si>
  <si>
    <t>Quarterly Summary Tables - FY2018 Q2</t>
  </si>
  <si>
    <t>Period: 2018-01-01 to 2018-03-31</t>
  </si>
  <si>
    <t>JF6X01.0032</t>
  </si>
  <si>
    <t>Agona</t>
  </si>
  <si>
    <t>JABX01.0152</t>
  </si>
  <si>
    <t>JABX01.0490</t>
  </si>
  <si>
    <t>JM6X01.0049</t>
  </si>
  <si>
    <t>Dublin</t>
  </si>
  <si>
    <t>JDXX01.0004</t>
  </si>
  <si>
    <t>JPXX01.2311</t>
  </si>
  <si>
    <t>Soerenga</t>
  </si>
  <si>
    <t>SRNX01.0003</t>
  </si>
  <si>
    <t>TELX01.0049</t>
  </si>
  <si>
    <t>JAGX01.0024</t>
  </si>
  <si>
    <t>JFXX01.0046</t>
  </si>
  <si>
    <t>JFXX01.0164</t>
  </si>
  <si>
    <t>Brandenburg</t>
  </si>
  <si>
    <t>TDGX01.0009</t>
  </si>
  <si>
    <t>TDGX01.0011</t>
  </si>
  <si>
    <t>TDUX01.0069</t>
  </si>
  <si>
    <t>TDWX01.0003</t>
  </si>
  <si>
    <t>TDYX01.0024</t>
  </si>
  <si>
    <t>TECX01.0004</t>
  </si>
  <si>
    <t>TELX01.0172</t>
  </si>
  <si>
    <t>JGPX01.0268</t>
  </si>
  <si>
    <t>Quarterly Summary Tables - FY2018 Q3</t>
  </si>
  <si>
    <t>Period: 2018-04-01 to 2018-06-30</t>
  </si>
  <si>
    <t>JFXX01.1195</t>
  </si>
  <si>
    <t>Berta</t>
  </si>
  <si>
    <t>JAXX01.0001</t>
  </si>
  <si>
    <t>JM6X01.0169</t>
  </si>
  <si>
    <t>JM6X01.0463</t>
  </si>
  <si>
    <t>JPXX01.0859</t>
  </si>
  <si>
    <t>TDWX01.0072</t>
  </si>
  <si>
    <t>JIXX01.0017</t>
  </si>
  <si>
    <t>TDGX01.0105</t>
  </si>
  <si>
    <t>JIXX01.0043</t>
  </si>
  <si>
    <t>JIXX01.1171</t>
  </si>
  <si>
    <t>JIXX01.1191</t>
  </si>
  <si>
    <t>Newport</t>
  </si>
  <si>
    <t>JJPX01.0254</t>
  </si>
  <si>
    <t>Typhimurium</t>
  </si>
  <si>
    <t>JPXX01.2350</t>
  </si>
  <si>
    <t>JM6X01.0214</t>
  </si>
  <si>
    <t>Krefeld</t>
  </si>
  <si>
    <t>KR1X01.0006</t>
  </si>
  <si>
    <t>Adelaide</t>
  </si>
  <si>
    <t>TDAX01.0107</t>
  </si>
  <si>
    <t>Orion_var_15+</t>
  </si>
  <si>
    <t>XLAX01.0034</t>
  </si>
  <si>
    <t>Eko</t>
  </si>
  <si>
    <t>EKOX01.0010</t>
  </si>
  <si>
    <t>EKOX01.0011</t>
  </si>
  <si>
    <t>JAGX01.0106</t>
  </si>
  <si>
    <t>JFXX01.1281</t>
  </si>
  <si>
    <t>JLGX01.0142</t>
  </si>
  <si>
    <t>JPXX01.0003</t>
  </si>
  <si>
    <t>JPXX01.0018</t>
  </si>
  <si>
    <t>TDAX01.0007</t>
  </si>
  <si>
    <t>TDAX01.0112</t>
  </si>
  <si>
    <t>Bovismorbificans</t>
  </si>
  <si>
    <t>TDFX01.0049</t>
  </si>
  <si>
    <t>JEGX01.0034</t>
  </si>
  <si>
    <t>JGPX01.0317</t>
  </si>
  <si>
    <t>Saintpaul</t>
  </si>
  <si>
    <t>JN6X01.0048</t>
  </si>
  <si>
    <t>JJPX01.0010</t>
  </si>
  <si>
    <t>Quarterly Summary Tables - FY2018 Q4</t>
  </si>
  <si>
    <t>Period: 2018-07-01 to 2018-09-30</t>
  </si>
  <si>
    <t>JFXX01.0078</t>
  </si>
  <si>
    <t>JABX01.0264</t>
  </si>
  <si>
    <t>Litchfield</t>
  </si>
  <si>
    <t>JGXX01.0004</t>
  </si>
  <si>
    <t>JM6X01.0328</t>
  </si>
  <si>
    <t>JM6X01.0618</t>
  </si>
  <si>
    <t>Senftenberg</t>
  </si>
  <si>
    <t>JMPX01.0043</t>
  </si>
  <si>
    <t>JPXX01.2625</t>
  </si>
  <si>
    <t>JIXX01.0079</t>
  </si>
  <si>
    <t>JIXX01.0099</t>
  </si>
  <si>
    <t>6,7:g,m,s:e,n,z15</t>
  </si>
  <si>
    <t>TDRX01.0478</t>
  </si>
  <si>
    <t>JAGX01.0554</t>
  </si>
  <si>
    <t>JMPX01.0090</t>
  </si>
  <si>
    <t>TDUX01.0007</t>
  </si>
  <si>
    <t>JAGX01.0001</t>
  </si>
  <si>
    <t>JCGX01.0064</t>
  </si>
  <si>
    <t>JDPX01.0452</t>
  </si>
  <si>
    <t>Give</t>
  </si>
  <si>
    <t>JEXX01.0432</t>
  </si>
  <si>
    <t>JFXX01.0025</t>
  </si>
  <si>
    <t>JPXX01.5548</t>
  </si>
  <si>
    <t>JM6X01.0531</t>
  </si>
  <si>
    <t>User Notes</t>
  </si>
  <si>
    <t>Definitions and Descriptions</t>
  </si>
  <si>
    <t>Table Descriptions</t>
  </si>
  <si>
    <t>Tables A and B. Top PulseNet Primary Pulsed-field Gel Electrophoresis (PFGE) Patterns by Isolate from Domestic Sampling</t>
  </si>
  <si>
    <t xml:space="preserve">Counts and percents, establishment counts and percents by PFGE pattern and product category. Excludes counts and percents from follow-up and import sampling. 
</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</si>
  <si>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</si>
  <si>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</si>
  <si>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</si>
  <si>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</si>
  <si>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</si>
  <si>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</si>
  <si>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</si>
  <si>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</si>
  <si>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</si>
  <si>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</si>
  <si>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</si>
  <si>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</si>
  <si>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</si>
  <si>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</si>
  <si>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</si>
  <si>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</si>
  <si>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</si>
  <si>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</si>
  <si>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</si>
  <si>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</si>
  <si>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Chicken Parts (neck, liver, heart, gizzards)</t>
  </si>
  <si>
    <t>LO_CPT_OT01</t>
  </si>
  <si>
    <t>Very Low Volume Comminuted Chicken</t>
  </si>
  <si>
    <t>LO_CH_COM01</t>
  </si>
  <si>
    <t>Religious Exempt for Chicken Carcasses</t>
  </si>
  <si>
    <t>RE_CH_CARC01</t>
  </si>
  <si>
    <t>Very Low Volume Mechanically Separated Chicken</t>
  </si>
  <si>
    <t>LO_CH_MSK01</t>
  </si>
  <si>
    <t>Turkey Carcasses</t>
  </si>
  <si>
    <t>HC_TU_CARC01</t>
  </si>
  <si>
    <t>Comminuted Turkey</t>
  </si>
  <si>
    <t>HC_TU_COM01</t>
  </si>
  <si>
    <t>Mechanically Separated Turkey</t>
  </si>
  <si>
    <t>EXP_TU_MSK01</t>
  </si>
  <si>
    <t>Very Low Volume for Turkey Carcasses</t>
  </si>
  <si>
    <t>LO_TU_CARC01</t>
  </si>
  <si>
    <t>Very Low Volume Comminuted Turkey</t>
  </si>
  <si>
    <t>LO_TU_COM01</t>
  </si>
  <si>
    <t>Very Low Volume Mechanically Separated Turkey</t>
  </si>
  <si>
    <t>LO_TU_MSK01</t>
  </si>
  <si>
    <t>Raw Ground Beef - Retail</t>
  </si>
  <si>
    <t>MT05</t>
  </si>
  <si>
    <t xml:space="preserve">Raw Ground Beef </t>
  </si>
  <si>
    <t>MT43</t>
  </si>
  <si>
    <t>Raw Ground Beef Components other than Trim</t>
  </si>
  <si>
    <t>MT54,MT64</t>
  </si>
  <si>
    <t>Bench Trim</t>
  </si>
  <si>
    <t>MT55,MT65</t>
  </si>
  <si>
    <t>Beef Manufacturing Trim</t>
  </si>
  <si>
    <t>MT60</t>
  </si>
  <si>
    <t>Pork - Intact Cuts</t>
  </si>
  <si>
    <t>EXP_PK_ICT02</t>
  </si>
  <si>
    <t>Pork - Non-Intact Cuts</t>
  </si>
  <si>
    <t>EXP_PK_NCT02</t>
  </si>
  <si>
    <t>Pork - Comminuted (Ground, Comminuted, or Mechanically Separated)</t>
  </si>
  <si>
    <t>EXP_PK_COM02</t>
  </si>
  <si>
    <t>Pork - Intact and Non-Intact Pork Cuts</t>
  </si>
  <si>
    <t>HC_PK_CUT01</t>
  </si>
  <si>
    <t>HC_PK_COM01</t>
  </si>
  <si>
    <t>EXP_PK_ICT01</t>
  </si>
  <si>
    <t>Pork - Other Intact</t>
  </si>
  <si>
    <t>EXP_PK_IOT01</t>
  </si>
  <si>
    <t>EXP_PK_NCT01</t>
  </si>
  <si>
    <t>EXP_PK_COM01</t>
  </si>
  <si>
    <t>Pork - Other Non-intact</t>
  </si>
  <si>
    <t>EXP_PK_NOT01</t>
  </si>
  <si>
    <t>Both post lethality-exposed and non-post lethality-exposed RTE products</t>
  </si>
  <si>
    <t>RTEPROD_Rand</t>
  </si>
  <si>
    <t>Post lethality-exposed RTE products</t>
  </si>
  <si>
    <t>RTEPROD_Risk</t>
  </si>
  <si>
    <t>Egg whites</t>
  </si>
  <si>
    <t>EM31</t>
  </si>
  <si>
    <t>Whole eggs or yolks with less than two percent added ingredients</t>
  </si>
  <si>
    <t>EM32</t>
  </si>
  <si>
    <t>Whole eggs with added yolks or whole egg blends</t>
  </si>
  <si>
    <t>EM33</t>
  </si>
  <si>
    <t>Whole eggs or yolks with more than 2% salt or sugar added.</t>
  </si>
  <si>
    <t>EM34</t>
  </si>
  <si>
    <t>Dried yellow egg products</t>
  </si>
  <si>
    <t>EM35</t>
  </si>
  <si>
    <t xml:space="preserve">Spray-dried egg whites </t>
  </si>
  <si>
    <t>EM36</t>
  </si>
  <si>
    <t xml:space="preserve">Pan-dried egg whites </t>
  </si>
  <si>
    <t>EM37</t>
  </si>
  <si>
    <t>Dried egg products</t>
  </si>
  <si>
    <t>EGG_DY_MIC01</t>
  </si>
  <si>
    <t>Liquid/frozen egg products</t>
  </si>
  <si>
    <t>EGG_LQ_MIC01</t>
  </si>
  <si>
    <t>Intact Siluriformes</t>
  </si>
  <si>
    <t>EXP_FI_MIC01</t>
  </si>
  <si>
    <t>Table C. Top PulseNet Primary Pulsed-field Gel Electrophoresis (PFGE) Patterns by Isolate from Import Sampling</t>
  </si>
  <si>
    <t xml:space="preserve">Counts and percents, establishment counts and percents by PFGE pattern and import product group. 
</t>
  </si>
  <si>
    <t>Poultry</t>
  </si>
  <si>
    <t>Sample Source designated as non RTE Chicken or Turkey</t>
  </si>
  <si>
    <t>Imp_Poultry</t>
  </si>
  <si>
    <t>Imported Beef</t>
  </si>
  <si>
    <t>MT08, MT51</t>
  </si>
  <si>
    <t>Imported Pork</t>
  </si>
  <si>
    <t>IMP_Pork</t>
  </si>
  <si>
    <t>Imported intact RTE product</t>
  </si>
  <si>
    <t>IMVRTE</t>
  </si>
  <si>
    <t>Pasteurized imported liquid, frozen or dried egg products</t>
  </si>
  <si>
    <t>EGGIMP</t>
  </si>
  <si>
    <t>Imported Siluriformes</t>
  </si>
  <si>
    <t>IMPFISH_MI</t>
  </si>
  <si>
    <t>Table D. Top PulseNet Primary Pulsed-field Gel Electrophoresis (PFGE) Patterns by Isolate from Follow-Up Sampling</t>
  </si>
  <si>
    <t>Follow up sampling for Chicken Parts</t>
  </si>
  <si>
    <t>F_CPT_LBW01</t>
  </si>
  <si>
    <t>Follow up sampling for Comminuted Chicken</t>
  </si>
  <si>
    <t>F_CH_COM01</t>
  </si>
  <si>
    <t>Follow up sampling for Chicken Carcasses</t>
  </si>
  <si>
    <t>F_CH_CARC01</t>
  </si>
  <si>
    <t>Follow up sampling for Comminuted Turkey</t>
  </si>
  <si>
    <t>F_TU_COM01</t>
  </si>
  <si>
    <t>Follow up sampling for Turkey Carcasses</t>
  </si>
  <si>
    <t>F_TU_CARC01</t>
  </si>
  <si>
    <t>Follow-up Risk-based Sampling of Positive Raw Ground Beef or Veal Sample - E.coli O157:H7 &amp; Salmonella</t>
  </si>
  <si>
    <t>MT44</t>
  </si>
  <si>
    <t>Follow-up Sampling of Suppliers of Raw Ground Beef Trim or Components</t>
  </si>
  <si>
    <t>MT52</t>
  </si>
  <si>
    <t>Follow-up Sampling of Beef Manufacturing Trim or Other Raw Ground Beef or Beef Patty Components</t>
  </si>
  <si>
    <t>MT53</t>
  </si>
  <si>
    <t>Follow-up E.coli Sampling of Raw Ground Beef, Trimmings or Components (Traceback)</t>
  </si>
  <si>
    <t>MT44T</t>
  </si>
  <si>
    <t>Pulsed-field gel electrophoresis (PFGE)</t>
  </si>
  <si>
    <t xml:space="preserve">Pulsed-field gel electrophoresis (PFGE) is a laboratory technique used by scientists to produce a DNA fingerprint with a specific pattern for a group of the same type of bacteria.
This can be used to determine PFGE pattern recurrence, which may suggest potential harborage of this strain in live animals or the associated environment in an establishment.
</t>
  </si>
  <si>
    <t xml:space="preserve">Name of the isolated serotype. </t>
  </si>
  <si>
    <t>Number of Isolated Serotype</t>
  </si>
  <si>
    <t>Count of the specified isolated serotype.</t>
  </si>
  <si>
    <t>Primary PFGE Pattern Name</t>
  </si>
  <si>
    <t>Name of the primary PFGE pattern.  The ten most prevalent PFGE patterns are listed in descending order. When there is the same number of patterns, the patterns with the higher serotype counts are listed first.</t>
  </si>
  <si>
    <t>Number of PFGE Pattern</t>
  </si>
  <si>
    <t xml:space="preserve">Count of patterns with the specified PFGE pattern. </t>
  </si>
  <si>
    <t xml:space="preserve">     Other Patterns</t>
  </si>
  <si>
    <t xml:space="preserve">All of the other PFGE patterns that exclude the ten most prevalent patterns.  
NOTE:  PFGE patterns with isolate counts of 1 are treated as "Other Patterns" due to the potential for multiway ties in the top 10 most common patterns.  </t>
  </si>
  <si>
    <t xml:space="preserve">    All PFGE Patterns</t>
  </si>
  <si>
    <t xml:space="preserve">     All of the PFGE patterns analyzed. This is the aggregate of the  most prevalent PFGE patterns and "other patterns."</t>
  </si>
  <si>
    <t>Percent of the PFGE Pattern of the serotype. This is calculated as the "Number of PFGE Pattern" divided by "Number of Isolated Serotype" for the specified PFGE pattern.</t>
  </si>
  <si>
    <t>Percent of PFGE pattern of all PFGE patterns analyzed. This is calculated as the "Number of the PFGE Pattern" for the specified PFGE pattern divided by "All PFGE Patterns."</t>
  </si>
  <si>
    <t>Count of distinct establishments with positive samples of the specified PFGE pattern.</t>
  </si>
  <si>
    <t xml:space="preserve">     Number of Establishments with PFGE Pattern - All PFGE Patterns</t>
  </si>
  <si>
    <t xml:space="preserve">     Count of distinct establishments for all PFGE patterns. This will not necessarily be equal to the sum of 
     establishment counts reported in the top ten prevalent PFGE patterns and "other patterns", since an  
     establishment may be part of the count for multiple pattern categories.</t>
  </si>
  <si>
    <t>Percent of establishments with a given PFGE pattern relative to the total number of establishments with analyzed samples.</t>
  </si>
  <si>
    <t>Count of distinct establishments with samples analyzed for Salmonella for a given product group. This can contain samples that tested positive or negative for Salmonella.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</si>
</sst>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i/>
      <sz val="10"/>
      <color rgb="FF000000"/>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bgColor indexed="64"/>
      </patternFill>
    </fill>
  </fills>
  <borders count="92">
    <border>
      <left/>
      <right/>
      <top/>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thin">
        <color indexed="64"/>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medium">
        <color rgb="FF000000"/>
      </left>
      <right/>
      <top/>
      <bottom/>
      <diagonal/>
    </border>
    <border>
      <left style="thin">
        <color indexed="64"/>
      </left>
      <right style="thin">
        <color indexed="64"/>
      </right>
      <top/>
      <bottom style="thin">
        <color indexed="64"/>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style="thin">
        <color indexed="64"/>
      </left>
      <right style="thin">
        <color rgb="FF000000"/>
      </right>
      <top style="thin">
        <color indexed="64"/>
      </top>
      <bottom style="medium">
        <color indexed="64"/>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right style="thin">
        <color rgb="FF000000"/>
      </right>
      <top/>
      <bottom style="medium">
        <color indexed="64"/>
      </bottom>
      <diagonal/>
    </border>
    <border>
      <left style="thin">
        <color rgb="FF000000"/>
      </left>
      <right style="medium">
        <color rgb="FF000000"/>
      </right>
      <top/>
      <bottom/>
      <diagonal/>
    </border>
    <border>
      <left style="medium">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indexed="64"/>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top style="medium">
        <color rgb="FF000000"/>
      </top>
      <bottom/>
      <diagonal/>
    </border>
    <border>
      <left style="thin">
        <color indexed="64"/>
      </left>
      <right/>
      <top/>
      <bottom style="medium">
        <color rgb="FF000000"/>
      </bottom>
      <diagonal/>
    </border>
    <border>
      <left style="thin">
        <color indexed="64"/>
      </left>
      <right style="medium">
        <color rgb="FF000000"/>
      </right>
      <top style="medium">
        <color rgb="FF000000"/>
      </top>
      <bottom/>
      <diagonal/>
    </border>
    <border>
      <left style="thin">
        <color indexed="64"/>
      </left>
      <right style="medium">
        <color rgb="FF000000"/>
      </right>
      <top/>
      <bottom style="medium">
        <color rgb="FF000000"/>
      </bottom>
      <diagonal/>
    </border>
    <border>
      <left style="thin">
        <color indexed="64"/>
      </left>
      <right/>
      <top/>
      <bottom style="thin">
        <color indexed="64"/>
      </bottom>
      <diagonal/>
    </border>
    <border>
      <left style="medium">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rgb="FF000000"/>
      </right>
      <top/>
      <bottom/>
      <diagonal/>
    </border>
    <border>
      <left style="thin">
        <color rgb="FF000000"/>
      </left>
      <right style="medium">
        <color indexed="64"/>
      </right>
      <top style="medium">
        <color indexed="64"/>
      </top>
      <bottom style="medium">
        <color indexed="64"/>
      </bottom>
      <diagonal/>
    </border>
    <border>
      <left style="thin">
        <color rgb="FF000000"/>
      </left>
      <right style="thin">
        <color indexed="64"/>
      </right>
      <top/>
      <bottom style="medium">
        <color rgb="FF000000"/>
      </bottom>
      <diagonal/>
    </border>
    <border>
      <left style="thin">
        <color rgb="FF000000"/>
      </left>
      <right style="thin">
        <color indexed="64"/>
      </right>
      <top style="medium">
        <color rgb="FF000000"/>
      </top>
      <bottom style="thin">
        <color rgb="FF000000"/>
      </bottom>
      <diagonal/>
    </border>
    <border>
      <left/>
      <right style="thin">
        <color rgb="FF000000"/>
      </right>
      <top/>
      <bottom/>
      <diagonal/>
    </border>
    <border>
      <left style="thin">
        <color rgb="FF000000"/>
      </left>
      <right style="medium">
        <color rgb="FF000000"/>
      </right>
      <top/>
      <bottom style="medium">
        <color indexed="64"/>
      </bottom>
      <diagonal/>
    </border>
    <border>
      <left style="thin">
        <color rgb="FF000000"/>
      </left>
      <right style="thin">
        <color rgb="FF000000"/>
      </right>
      <top/>
      <bottom style="medium">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medium">
        <color indexed="64"/>
      </bottom>
      <diagonal/>
    </border>
    <border>
      <left style="medium">
        <color indexed="64"/>
      </left>
      <right/>
      <top style="medium">
        <color indexed="64"/>
      </top>
      <bottom style="medium">
        <color indexed="64"/>
      </bottom>
      <diagonal/>
    </border>
    <border>
      <left style="thin">
        <color indexed="64"/>
      </left>
      <right style="medium">
        <color rgb="FF000000"/>
      </right>
      <top/>
      <bottom style="medium">
        <color indexed="64"/>
      </bottom>
      <diagonal/>
    </border>
    <border>
      <left style="thin">
        <color indexed="64"/>
      </left>
      <right style="thin">
        <color indexed="64"/>
      </right>
      <top style="medium">
        <color rgb="FF000000"/>
      </top>
      <bottom style="thin">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medium">
        <color rgb="FF000000"/>
      </bottom>
      <diagonal/>
    </border>
    <border>
      <left/>
      <right style="medium">
        <color rgb="FF000000"/>
      </right>
      <top/>
      <bottom style="medium">
        <color rgb="FF000000"/>
      </bottom>
      <diagonal/>
    </border>
    <border>
      <left style="thin">
        <color indexed="64"/>
      </left>
      <right style="thin">
        <color rgb="FF000000"/>
      </right>
      <top style="medium">
        <color rgb="FF000000"/>
      </top>
      <bottom style="thin">
        <color rgb="FF000000"/>
      </bottom>
      <diagonal/>
    </border>
    <border>
      <left style="thin">
        <color indexed="64"/>
      </left>
      <right style="thin">
        <color indexed="64"/>
      </right>
      <top style="medium">
        <color rgb="FF000000"/>
      </top>
      <bottom style="thin">
        <color indexed="64"/>
      </bottom>
      <diagonal/>
    </border>
    <border>
      <left style="thin">
        <color indexed="64"/>
      </left>
      <right style="thin">
        <color rgb="FF000000"/>
      </right>
      <top style="medium">
        <color rgb="FF000000"/>
      </top>
      <bottom/>
      <diagonal/>
    </border>
    <border>
      <left style="thin">
        <color rgb="FF000000"/>
      </left>
      <right style="thin">
        <color rgb="FF000000"/>
      </right>
      <top style="thin">
        <color indexed="64"/>
      </top>
      <bottom style="medium">
        <color rgb="FF000000"/>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32">
    <xf numFmtId="0" fontId="0" fillId="0" borderId="0" xfId="0"/>
    <xf numFmtId="0" fontId="3" fillId="0" borderId="0" xfId="0" applyFont="1" applyAlignment="1">
      <alignment vertical="top"/>
    </xf>
    <xf numFmtId="1" fontId="0" fillId="0" borderId="0" xfId="0" applyNumberFormat="1"/>
    <xf numFmtId="0" fontId="0" fillId="0" borderId="0" xfId="0" applyAlignment="1">
      <alignment horizontal="right"/>
    </xf>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2" fillId="0" borderId="1"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7" xfId="0" applyBorder="1"/>
    <xf numFmtId="10" fontId="0" fillId="0" borderId="7" xfId="0" applyNumberFormat="1" applyBorder="1" applyAlignment="1">
      <alignment horizontal="right" vertical="top" wrapText="1"/>
    </xf>
    <xf numFmtId="10" fontId="0" fillId="0" borderId="7" xfId="1" applyNumberFormat="1" applyFont="1" applyBorder="1"/>
    <xf numFmtId="0" fontId="0" fillId="0" borderId="7" xfId="0" applyBorder="1" applyAlignment="1">
      <alignment horizontal="right" vertical="top" wrapText="1"/>
    </xf>
    <xf numFmtId="0" fontId="0" fillId="0" borderId="9" xfId="0" applyBorder="1" applyAlignment="1">
      <alignment horizontal="left" vertical="top" wrapText="1"/>
    </xf>
    <xf numFmtId="0" fontId="0" fillId="0" borderId="9" xfId="0" applyBorder="1"/>
    <xf numFmtId="10" fontId="0" fillId="0" borderId="9" xfId="0" applyNumberFormat="1" applyBorder="1" applyAlignment="1">
      <alignment horizontal="right" vertical="top" wrapText="1"/>
    </xf>
    <xf numFmtId="10" fontId="0" fillId="0" borderId="9" xfId="1" applyNumberFormat="1" applyFont="1" applyBorder="1"/>
    <xf numFmtId="0" fontId="0" fillId="0" borderId="9" xfId="0" applyBorder="1" applyAlignment="1">
      <alignment horizontal="right" vertical="top" wrapText="1"/>
    </xf>
    <xf numFmtId="0" fontId="0" fillId="0" borderId="10" xfId="0" applyBorder="1" applyAlignment="1">
      <alignment horizontal="left" vertical="top" wrapText="1"/>
    </xf>
    <xf numFmtId="0" fontId="0" fillId="3" borderId="11" xfId="0" applyFill="1" applyBorder="1" applyAlignment="1">
      <alignment horizontal="left" vertical="top" wrapText="1"/>
    </xf>
    <xf numFmtId="0" fontId="0" fillId="0" borderId="12" xfId="0" applyBorder="1"/>
    <xf numFmtId="0" fontId="0" fillId="0" borderId="13" xfId="0" applyBorder="1"/>
    <xf numFmtId="0" fontId="0" fillId="3" borderId="14" xfId="0" applyFill="1" applyBorder="1" applyAlignment="1">
      <alignment horizontal="center" vertical="top" wrapText="1"/>
    </xf>
    <xf numFmtId="10" fontId="0" fillId="0" borderId="14" xfId="0" applyNumberFormat="1" applyBorder="1" applyAlignment="1">
      <alignment horizontal="right" vertical="top" wrapText="1"/>
    </xf>
    <xf numFmtId="0" fontId="0" fillId="0" borderId="15" xfId="0" applyBorder="1" applyAlignment="1">
      <alignment horizontal="right" vertical="top" wrapText="1"/>
    </xf>
    <xf numFmtId="10" fontId="0" fillId="0" borderId="16" xfId="0" applyNumberFormat="1" applyBorder="1" applyAlignment="1">
      <alignment horizontal="right" vertical="top" wrapText="1"/>
    </xf>
    <xf numFmtId="0" fontId="0" fillId="0" borderId="18" xfId="0" applyBorder="1" applyAlignment="1">
      <alignment horizontal="left" vertical="top" wrapText="1"/>
    </xf>
    <xf numFmtId="0" fontId="2" fillId="0" borderId="21" xfId="0" applyFont="1" applyBorder="1" applyAlignment="1">
      <alignment vertical="top" wrapText="1"/>
    </xf>
    <xf numFmtId="0" fontId="0" fillId="3" borderId="21" xfId="0" applyFill="1" applyBorder="1" applyAlignment="1">
      <alignment horizontal="center" vertical="top" wrapText="1"/>
    </xf>
    <xf numFmtId="10" fontId="2" fillId="0" borderId="21" xfId="1" applyNumberFormat="1" applyFont="1" applyBorder="1" applyAlignment="1">
      <alignment horizontal="right" vertical="top" wrapText="1"/>
    </xf>
    <xf numFmtId="0" fontId="2" fillId="0" borderId="22" xfId="0" applyFont="1" applyBorder="1" applyAlignment="1">
      <alignment horizontal="right" vertical="top" wrapText="1"/>
    </xf>
    <xf numFmtId="10" fontId="2" fillId="0" borderId="20" xfId="1" applyNumberFormat="1" applyFont="1" applyFill="1" applyBorder="1" applyAlignment="1">
      <alignment horizontal="righ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5" xfId="0" applyBorder="1" applyAlignment="1">
      <alignment vertical="top" wrapText="1"/>
    </xf>
    <xf numFmtId="10" fontId="0" fillId="0" borderId="25" xfId="0" applyNumberFormat="1" applyBorder="1" applyAlignment="1">
      <alignment horizontal="right" vertical="top" wrapText="1"/>
    </xf>
    <xf numFmtId="0" fontId="0" fillId="0" borderId="26" xfId="0" applyBorder="1" applyAlignment="1">
      <alignment horizontal="right" vertical="top" wrapText="1"/>
    </xf>
    <xf numFmtId="10" fontId="0" fillId="0" borderId="27" xfId="0" applyNumberFormat="1" applyBorder="1" applyAlignment="1">
      <alignment horizontal="right" vertical="top" wrapText="1"/>
    </xf>
    <xf numFmtId="0" fontId="0" fillId="0" borderId="29" xfId="0" applyBorder="1" applyAlignment="1">
      <alignment horizontal="left" vertical="top" wrapText="1"/>
    </xf>
    <xf numFmtId="0" fontId="0" fillId="0" borderId="29" xfId="0" applyBorder="1" applyAlignment="1">
      <alignment vertical="top" wrapText="1"/>
    </xf>
    <xf numFmtId="0" fontId="0" fillId="0" borderId="30" xfId="0" applyBorder="1" applyAlignment="1">
      <alignment horizontal="right" vertical="top" wrapText="1"/>
    </xf>
    <xf numFmtId="0" fontId="0" fillId="3" borderId="31" xfId="0" applyFill="1" applyBorder="1" applyAlignment="1">
      <alignment horizontal="left" vertical="top" wrapText="1"/>
    </xf>
    <xf numFmtId="0" fontId="0" fillId="0" borderId="32" xfId="0" applyBorder="1" applyAlignment="1">
      <alignment horizontal="left" vertical="top" wrapText="1"/>
    </xf>
    <xf numFmtId="0" fontId="0" fillId="3" borderId="33" xfId="0" applyFill="1" applyBorder="1" applyAlignment="1">
      <alignment horizontal="center" vertical="top" wrapText="1"/>
    </xf>
    <xf numFmtId="0" fontId="0" fillId="0" borderId="34" xfId="0" applyBorder="1" applyAlignment="1">
      <alignment horizontal="left" vertical="top" wrapText="1"/>
    </xf>
    <xf numFmtId="0" fontId="2" fillId="0" borderId="37" xfId="0" applyFont="1" applyBorder="1" applyAlignment="1">
      <alignment vertical="top" wrapText="1"/>
    </xf>
    <xf numFmtId="0" fontId="0" fillId="3" borderId="37" xfId="0" applyFill="1" applyBorder="1" applyAlignment="1">
      <alignment horizontal="center" vertical="top" wrapText="1"/>
    </xf>
    <xf numFmtId="10" fontId="2" fillId="0" borderId="37" xfId="1" applyNumberFormat="1" applyFont="1" applyBorder="1" applyAlignment="1">
      <alignment horizontal="right" vertical="top" wrapText="1"/>
    </xf>
    <xf numFmtId="0" fontId="2" fillId="0" borderId="38" xfId="0" applyFont="1" applyBorder="1" applyAlignment="1">
      <alignment horizontal="right" vertical="top" wrapText="1"/>
    </xf>
    <xf numFmtId="10" fontId="2" fillId="0" borderId="36" xfId="1" applyNumberFormat="1" applyFont="1" applyBorder="1" applyAlignment="1">
      <alignment horizontal="right" vertical="top" wrapText="1"/>
    </xf>
    <xf numFmtId="0" fontId="0" fillId="0" borderId="39" xfId="0" applyBorder="1" applyAlignment="1">
      <alignment horizontal="left" vertical="top" wrapText="1"/>
    </xf>
    <xf numFmtId="0" fontId="0" fillId="0" borderId="29" xfId="0" applyBorder="1" applyAlignment="1">
      <alignment horizontal="right" vertical="top" wrapText="1"/>
    </xf>
    <xf numFmtId="10" fontId="0" fillId="0" borderId="25" xfId="1" applyNumberFormat="1" applyFont="1" applyBorder="1" applyAlignment="1">
      <alignment horizontal="right" vertical="top" wrapText="1"/>
    </xf>
    <xf numFmtId="0" fontId="0" fillId="0" borderId="40" xfId="0" applyBorder="1" applyAlignment="1">
      <alignment horizontal="right" vertical="top" wrapText="1"/>
    </xf>
    <xf numFmtId="0" fontId="0" fillId="0" borderId="33" xfId="0" applyBorder="1" applyAlignment="1">
      <alignment horizontal="right" vertical="top" wrapText="1"/>
    </xf>
    <xf numFmtId="0" fontId="0" fillId="0" borderId="41" xfId="0" applyBorder="1" applyAlignment="1">
      <alignment horizontal="right" vertical="top" wrapText="1"/>
    </xf>
    <xf numFmtId="0" fontId="2" fillId="0" borderId="42" xfId="0" applyFont="1" applyBorder="1" applyAlignment="1">
      <alignment horizontal="right" vertical="top" wrapText="1"/>
    </xf>
    <xf numFmtId="0" fontId="2" fillId="0" borderId="44" xfId="0" applyFont="1" applyBorder="1" applyAlignment="1">
      <alignment horizontal="center" vertical="top" wrapText="1"/>
    </xf>
    <xf numFmtId="0" fontId="8" fillId="2" borderId="21" xfId="0" applyFont="1" applyFill="1" applyBorder="1" applyAlignment="1">
      <alignment horizontal="center" vertical="top" wrapText="1"/>
    </xf>
    <xf numFmtId="0" fontId="8" fillId="2" borderId="22"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0" fillId="0" borderId="7" xfId="0" quotePrefix="1" applyBorder="1" applyAlignment="1">
      <alignment horizontal="left" vertical="top" wrapText="1"/>
    </xf>
    <xf numFmtId="10" fontId="0" fillId="0" borderId="7" xfId="1" applyNumberFormat="1" applyFont="1" applyBorder="1" applyAlignment="1">
      <alignment horizontal="right" vertical="top" wrapText="1"/>
    </xf>
    <xf numFmtId="1" fontId="0" fillId="0" borderId="7" xfId="1" applyNumberFormat="1" applyFont="1" applyBorder="1" applyAlignment="1">
      <alignment horizontal="right" vertical="top" wrapText="1"/>
    </xf>
    <xf numFmtId="10" fontId="0" fillId="0" borderId="7" xfId="1" quotePrefix="1" applyNumberFormat="1" applyFont="1" applyBorder="1" applyAlignment="1">
      <alignment horizontal="right" vertical="top" wrapText="1"/>
    </xf>
    <xf numFmtId="0" fontId="0" fillId="0" borderId="9" xfId="0" quotePrefix="1" applyBorder="1" applyAlignment="1">
      <alignment horizontal="left" vertical="top" wrapText="1"/>
    </xf>
    <xf numFmtId="10" fontId="0" fillId="0" borderId="9" xfId="1" applyNumberFormat="1" applyFont="1" applyBorder="1" applyAlignment="1">
      <alignment horizontal="right" vertical="top" wrapText="1"/>
    </xf>
    <xf numFmtId="1" fontId="0" fillId="0" borderId="9" xfId="1" applyNumberFormat="1" applyFont="1" applyBorder="1" applyAlignment="1">
      <alignment horizontal="right" vertical="top" wrapText="1"/>
    </xf>
    <xf numFmtId="10" fontId="0" fillId="0" borderId="9" xfId="1" quotePrefix="1" applyNumberFormat="1" applyFont="1" applyBorder="1" applyAlignment="1">
      <alignment horizontal="right" vertical="top" wrapText="1"/>
    </xf>
    <xf numFmtId="0" fontId="0" fillId="3" borderId="48" xfId="0" applyFill="1"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right" vertical="top" wrapText="1"/>
    </xf>
    <xf numFmtId="0" fontId="0" fillId="3" borderId="50" xfId="0" applyFill="1" applyBorder="1" applyAlignment="1">
      <alignment horizontal="right" vertical="top" wrapText="1"/>
    </xf>
    <xf numFmtId="1" fontId="0" fillId="0" borderId="50" xfId="0" applyNumberFormat="1" applyBorder="1" applyAlignment="1">
      <alignment horizontal="right" vertical="top" wrapText="1"/>
    </xf>
    <xf numFmtId="0" fontId="2" fillId="0" borderId="37" xfId="0" applyFont="1" applyBorder="1" applyAlignment="1">
      <alignment horizontal="right" vertical="top" wrapText="1"/>
    </xf>
    <xf numFmtId="0" fontId="0" fillId="3" borderId="37" xfId="0" applyFill="1" applyBorder="1" applyAlignment="1">
      <alignment horizontal="right" vertical="top" wrapText="1"/>
    </xf>
    <xf numFmtId="1" fontId="2" fillId="0" borderId="37" xfId="0" applyNumberFormat="1" applyFont="1" applyBorder="1" applyAlignment="1">
      <alignment horizontal="right" vertical="top" wrapText="1"/>
    </xf>
    <xf numFmtId="10" fontId="2" fillId="0" borderId="37" xfId="1" quotePrefix="1" applyNumberFormat="1" applyFont="1" applyFill="1" applyBorder="1" applyAlignment="1">
      <alignment horizontal="right" vertical="top" wrapText="1"/>
    </xf>
    <xf numFmtId="0" fontId="2" fillId="0" borderId="37" xfId="0" quotePrefix="1" applyFont="1" applyBorder="1" applyAlignment="1">
      <alignment horizontal="right" vertical="top" wrapText="1"/>
    </xf>
    <xf numFmtId="0" fontId="2" fillId="0" borderId="37" xfId="0" quotePrefix="1" applyFont="1" applyBorder="1" applyAlignment="1">
      <alignment horizontal="center" vertical="top" wrapText="1"/>
    </xf>
    <xf numFmtId="0" fontId="0" fillId="0" borderId="43" xfId="0" applyBorder="1" applyAlignment="1">
      <alignment horizontal="left" vertical="top" wrapText="1"/>
    </xf>
    <xf numFmtId="0" fontId="9" fillId="0" borderId="0" xfId="0" applyFont="1" applyAlignment="1">
      <alignment horizontal="left" vertical="top" wrapText="1"/>
    </xf>
    <xf numFmtId="1" fontId="9" fillId="0" borderId="0" xfId="0" applyNumberFormat="1" applyFont="1" applyAlignment="1">
      <alignment horizontal="left" vertical="top" wrapText="1"/>
    </xf>
    <xf numFmtId="0" fontId="9" fillId="0" borderId="0" xfId="0" applyFont="1" applyAlignment="1">
      <alignment horizontal="right" vertical="top" wrapText="1"/>
    </xf>
    <xf numFmtId="0" fontId="0" fillId="0" borderId="0" xfId="0" applyAlignment="1">
      <alignment horizontal="center"/>
    </xf>
    <xf numFmtId="0" fontId="2" fillId="0" borderId="34" xfId="0" applyFont="1" applyBorder="1" applyAlignment="1">
      <alignment horizontal="center" vertical="top" wrapText="1"/>
    </xf>
    <xf numFmtId="0" fontId="8" fillId="2" borderId="37" xfId="0" applyFont="1" applyFill="1" applyBorder="1" applyAlignment="1">
      <alignment horizontal="center" vertical="top" wrapText="1"/>
    </xf>
    <xf numFmtId="0" fontId="8" fillId="2" borderId="38"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42" xfId="0" applyFont="1" applyFill="1" applyBorder="1" applyAlignment="1">
      <alignment horizontal="center" vertical="center" wrapText="1"/>
    </xf>
    <xf numFmtId="1" fontId="0" fillId="0" borderId="25" xfId="1" applyNumberFormat="1" applyFont="1" applyBorder="1" applyAlignment="1">
      <alignment horizontal="right" vertical="top" wrapText="1"/>
    </xf>
    <xf numFmtId="0" fontId="0" fillId="3" borderId="33" xfId="0" applyFill="1" applyBorder="1" applyAlignment="1">
      <alignment horizontal="right" vertical="top" wrapText="1"/>
    </xf>
    <xf numFmtId="10" fontId="2" fillId="0" borderId="37" xfId="1" applyNumberFormat="1" applyFont="1" applyFill="1" applyBorder="1" applyAlignment="1">
      <alignment horizontal="right" vertical="top" wrapText="1"/>
    </xf>
    <xf numFmtId="10" fontId="2" fillId="0" borderId="37" xfId="0" quotePrefix="1" applyNumberFormat="1" applyFont="1" applyBorder="1" applyAlignment="1">
      <alignment horizontal="right" vertical="top" wrapText="1"/>
    </xf>
    <xf numFmtId="0" fontId="0" fillId="0" borderId="29" xfId="0" quotePrefix="1" applyBorder="1" applyAlignment="1">
      <alignment horizontal="left" vertical="top" wrapText="1"/>
    </xf>
    <xf numFmtId="0" fontId="0" fillId="0" borderId="29" xfId="0" quotePrefix="1" applyBorder="1" applyAlignment="1">
      <alignment horizontal="right" vertical="top" wrapText="1"/>
    </xf>
    <xf numFmtId="10" fontId="0" fillId="0" borderId="25" xfId="1" quotePrefix="1" applyNumberFormat="1" applyFont="1" applyBorder="1" applyAlignment="1">
      <alignment horizontal="right" vertical="top" wrapText="1"/>
    </xf>
    <xf numFmtId="0" fontId="0" fillId="0" borderId="31" xfId="0" applyBorder="1" applyAlignment="1">
      <alignment horizontal="right" vertical="top" wrapText="1"/>
    </xf>
    <xf numFmtId="10" fontId="0" fillId="0" borderId="31" xfId="1" applyNumberFormat="1" applyFont="1" applyFill="1" applyBorder="1" applyAlignment="1">
      <alignment horizontal="right" vertical="top" wrapText="1"/>
    </xf>
    <xf numFmtId="0" fontId="0" fillId="3" borderId="29" xfId="0" applyFill="1" applyBorder="1" applyAlignment="1">
      <alignment horizontal="left" vertical="top" wrapText="1"/>
    </xf>
    <xf numFmtId="10" fontId="0" fillId="0" borderId="25" xfId="1" applyNumberFormat="1" applyFont="1" applyFill="1" applyBorder="1" applyAlignment="1">
      <alignment horizontal="right" vertical="top" wrapText="1"/>
    </xf>
    <xf numFmtId="1" fontId="0" fillId="0" borderId="25" xfId="1" applyNumberFormat="1" applyFont="1" applyFill="1" applyBorder="1" applyAlignment="1">
      <alignment horizontal="right" vertical="top" wrapText="1"/>
    </xf>
    <xf numFmtId="0" fontId="0" fillId="0" borderId="0" xfId="0" applyAlignment="1">
      <alignment horizontal="left"/>
    </xf>
    <xf numFmtId="0" fontId="0" fillId="3" borderId="29" xfId="0" applyFill="1" applyBorder="1" applyAlignment="1">
      <alignment horizontal="right" vertical="top" wrapText="1"/>
    </xf>
    <xf numFmtId="0" fontId="0" fillId="0" borderId="50" xfId="1" applyNumberFormat="1" applyFont="1" applyBorder="1" applyAlignment="1">
      <alignment horizontal="right" vertical="top" wrapText="1"/>
    </xf>
    <xf numFmtId="10" fontId="0" fillId="0" borderId="51" xfId="1" applyNumberFormat="1" applyFont="1" applyBorder="1" applyAlignment="1">
      <alignment horizontal="right" vertical="top" wrapText="1"/>
    </xf>
    <xf numFmtId="10" fontId="2" fillId="0" borderId="35" xfId="1" applyNumberFormat="1" applyFont="1" applyBorder="1" applyAlignment="1">
      <alignment horizontal="right" vertical="top" wrapText="1"/>
    </xf>
    <xf numFmtId="1" fontId="2" fillId="0" borderId="44" xfId="0" applyNumberFormat="1" applyFont="1" applyBorder="1" applyAlignment="1">
      <alignment horizontal="right" vertical="top" wrapText="1"/>
    </xf>
    <xf numFmtId="10" fontId="2" fillId="0" borderId="19" xfId="1" applyNumberFormat="1" applyFont="1" applyFill="1" applyBorder="1" applyAlignment="1">
      <alignment horizontal="right" vertical="top" wrapText="1"/>
    </xf>
    <xf numFmtId="0" fontId="0" fillId="3" borderId="33" xfId="0" quotePrefix="1" applyFill="1" applyBorder="1" applyAlignment="1">
      <alignment horizontal="left" vertical="top" wrapText="1"/>
    </xf>
    <xf numFmtId="0" fontId="0" fillId="0" borderId="33" xfId="0" quotePrefix="1" applyBorder="1" applyAlignment="1">
      <alignment horizontal="left" vertical="top" wrapText="1"/>
    </xf>
    <xf numFmtId="0" fontId="0" fillId="0" borderId="33" xfId="0" quotePrefix="1" applyBorder="1" applyAlignment="1">
      <alignment horizontal="right" vertical="top" wrapText="1"/>
    </xf>
    <xf numFmtId="10" fontId="0" fillId="3" borderId="50" xfId="1" applyNumberFormat="1" applyFont="1" applyFill="1" applyBorder="1" applyAlignment="1">
      <alignment horizontal="right" vertical="top" wrapText="1"/>
    </xf>
    <xf numFmtId="10" fontId="0" fillId="0" borderId="50" xfId="1" quotePrefix="1" applyNumberFormat="1" applyFont="1" applyFill="1" applyBorder="1" applyAlignment="1">
      <alignment horizontal="right" vertical="top" wrapText="1"/>
    </xf>
    <xf numFmtId="1" fontId="0" fillId="0" borderId="50" xfId="1" applyNumberFormat="1" applyFont="1" applyFill="1" applyBorder="1" applyAlignment="1">
      <alignment horizontal="right" vertical="top" wrapText="1"/>
    </xf>
    <xf numFmtId="10" fontId="0" fillId="0" borderId="51" xfId="1" applyNumberFormat="1" applyFont="1" applyFill="1" applyBorder="1" applyAlignment="1">
      <alignment horizontal="right" vertical="top" wrapText="1"/>
    </xf>
    <xf numFmtId="0" fontId="2" fillId="0" borderId="44" xfId="0" applyFont="1" applyBorder="1" applyAlignment="1">
      <alignment horizontal="left" vertical="top" wrapText="1"/>
    </xf>
    <xf numFmtId="0" fontId="2" fillId="0" borderId="21" xfId="0" quotePrefix="1" applyFont="1" applyBorder="1" applyAlignment="1">
      <alignment horizontal="right" vertical="top" wrapText="1"/>
    </xf>
    <xf numFmtId="0" fontId="2" fillId="3" borderId="21" xfId="0" applyFont="1" applyFill="1" applyBorder="1" applyAlignment="1">
      <alignment horizontal="center" vertical="top" wrapText="1"/>
    </xf>
    <xf numFmtId="10" fontId="2" fillId="0" borderId="21" xfId="1" quotePrefix="1" applyNumberFormat="1" applyFont="1" applyBorder="1" applyAlignment="1">
      <alignment horizontal="right" vertical="top" wrapText="1"/>
    </xf>
    <xf numFmtId="1" fontId="2" fillId="4" borderId="21" xfId="0" applyNumberFormat="1" applyFont="1" applyFill="1" applyBorder="1" applyAlignment="1">
      <alignment horizontal="right" vertical="top" wrapText="1"/>
    </xf>
    <xf numFmtId="10" fontId="2" fillId="4" borderId="19" xfId="1" applyNumberFormat="1" applyFont="1" applyFill="1" applyBorder="1" applyAlignment="1">
      <alignment horizontal="right" vertical="top" wrapText="1"/>
    </xf>
    <xf numFmtId="0" fontId="0" fillId="3" borderId="51" xfId="0" applyFill="1" applyBorder="1" applyAlignment="1">
      <alignment horizontal="left" vertical="top" wrapText="1"/>
    </xf>
    <xf numFmtId="0" fontId="0" fillId="0" borderId="50" xfId="0" quotePrefix="1" applyBorder="1" applyAlignment="1">
      <alignment horizontal="left" vertical="top" wrapText="1"/>
    </xf>
    <xf numFmtId="0" fontId="0" fillId="0" borderId="50" xfId="0" quotePrefix="1" applyBorder="1" applyAlignment="1">
      <alignment horizontal="right" vertical="top" wrapText="1"/>
    </xf>
    <xf numFmtId="10" fontId="0" fillId="0" borderId="50" xfId="1" quotePrefix="1" applyNumberFormat="1" applyFont="1" applyBorder="1" applyAlignment="1">
      <alignment horizontal="right" vertical="top" wrapText="1"/>
    </xf>
    <xf numFmtId="0" fontId="0" fillId="4" borderId="51" xfId="0" applyFill="1" applyBorder="1" applyAlignment="1">
      <alignment horizontal="right" vertical="top" wrapText="1"/>
    </xf>
    <xf numFmtId="10" fontId="0" fillId="4" borderId="51" xfId="1" applyNumberFormat="1" applyFont="1" applyFill="1" applyBorder="1" applyAlignment="1">
      <alignment horizontal="right" vertical="top" wrapText="1"/>
    </xf>
    <xf numFmtId="0" fontId="0" fillId="0" borderId="7" xfId="0" applyBorder="1" applyAlignment="1">
      <alignment vertical="top" wrapText="1"/>
    </xf>
    <xf numFmtId="0" fontId="0" fillId="3" borderId="7" xfId="0" applyFill="1" applyBorder="1" applyAlignment="1">
      <alignment horizontal="center" vertical="top" wrapText="1"/>
    </xf>
    <xf numFmtId="10" fontId="1" fillId="0" borderId="7" xfId="1" applyNumberFormat="1" applyFont="1" applyBorder="1" applyAlignment="1">
      <alignment horizontal="right" vertical="top" wrapText="1"/>
    </xf>
    <xf numFmtId="1" fontId="0" fillId="4" borderId="7" xfId="0" applyNumberFormat="1" applyFill="1" applyBorder="1" applyAlignment="1">
      <alignment horizontal="right" vertical="top" wrapText="1"/>
    </xf>
    <xf numFmtId="10" fontId="0" fillId="4" borderId="56" xfId="1" applyNumberFormat="1" applyFont="1" applyFill="1" applyBorder="1" applyAlignment="1">
      <alignment horizontal="right" vertical="top" wrapText="1"/>
    </xf>
    <xf numFmtId="0" fontId="0" fillId="0" borderId="57" xfId="0" applyBorder="1" applyAlignment="1">
      <alignment horizontal="left" vertical="top" wrapText="1"/>
    </xf>
    <xf numFmtId="0" fontId="0" fillId="3" borderId="58" xfId="0" applyFill="1" applyBorder="1" applyAlignment="1">
      <alignment horizontal="left" vertical="top" wrapText="1"/>
    </xf>
    <xf numFmtId="0" fontId="0" fillId="0" borderId="58" xfId="0" quotePrefix="1" applyBorder="1" applyAlignment="1">
      <alignment horizontal="left" vertical="top" wrapText="1"/>
    </xf>
    <xf numFmtId="0" fontId="0" fillId="0" borderId="58" xfId="0" quotePrefix="1" applyBorder="1" applyAlignment="1">
      <alignment horizontal="right" vertical="top" wrapText="1"/>
    </xf>
    <xf numFmtId="10" fontId="0" fillId="0" borderId="58" xfId="1" quotePrefix="1" applyNumberFormat="1" applyFont="1" applyBorder="1" applyAlignment="1">
      <alignment horizontal="right" vertical="top" wrapText="1"/>
    </xf>
    <xf numFmtId="0" fontId="0" fillId="0" borderId="58" xfId="0" applyBorder="1" applyAlignment="1">
      <alignment horizontal="right" vertical="top" wrapText="1"/>
    </xf>
    <xf numFmtId="10" fontId="0" fillId="0" borderId="59" xfId="1" applyNumberFormat="1" applyFont="1" applyFill="1" applyBorder="1" applyAlignment="1">
      <alignment horizontal="right" vertical="top" wrapText="1"/>
    </xf>
    <xf numFmtId="1" fontId="2" fillId="0" borderId="21" xfId="0" applyNumberFormat="1" applyFont="1" applyBorder="1" applyAlignment="1">
      <alignment horizontal="right" vertical="top" wrapText="1"/>
    </xf>
    <xf numFmtId="0" fontId="2" fillId="0" borderId="44" xfId="0" applyFont="1" applyBorder="1" applyAlignment="1">
      <alignment horizontal="center" vertical="center" wrapText="1"/>
    </xf>
    <xf numFmtId="0" fontId="8" fillId="2" borderId="2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0" fillId="0" borderId="9" xfId="0" applyBorder="1" applyAlignment="1">
      <alignment vertical="top" wrapText="1"/>
    </xf>
    <xf numFmtId="0" fontId="0" fillId="3" borderId="50" xfId="0" applyFill="1" applyBorder="1" applyAlignment="1">
      <alignment horizontal="center" vertical="top" wrapText="1"/>
    </xf>
    <xf numFmtId="0" fontId="0" fillId="0" borderId="62" xfId="0" applyBorder="1" applyAlignment="1">
      <alignment horizontal="right" vertical="top" wrapText="1"/>
    </xf>
    <xf numFmtId="10" fontId="2" fillId="0" borderId="36" xfId="1" applyNumberFormat="1" applyFont="1" applyFill="1" applyBorder="1" applyAlignment="1">
      <alignment horizontal="right" vertical="top" wrapText="1"/>
    </xf>
    <xf numFmtId="0" fontId="0" fillId="0" borderId="63" xfId="0" applyBorder="1" applyAlignment="1">
      <alignment horizontal="right" vertical="top" wrapText="1"/>
    </xf>
    <xf numFmtId="0" fontId="0" fillId="0" borderId="64" xfId="0" applyBorder="1" applyAlignment="1">
      <alignment horizontal="left" vertical="top" wrapText="1"/>
    </xf>
    <xf numFmtId="10" fontId="0" fillId="0" borderId="50" xfId="1" applyNumberFormat="1" applyFont="1" applyBorder="1" applyAlignment="1">
      <alignment horizontal="right" vertical="top" wrapText="1"/>
    </xf>
    <xf numFmtId="0" fontId="0" fillId="0" borderId="17" xfId="0" applyBorder="1" applyAlignment="1">
      <alignment horizontal="right" vertical="top" wrapText="1"/>
    </xf>
    <xf numFmtId="0" fontId="0" fillId="3" borderId="29" xfId="0" quotePrefix="1" applyFill="1" applyBorder="1" applyAlignment="1">
      <alignment horizontal="left" vertical="top" wrapText="1"/>
    </xf>
    <xf numFmtId="0" fontId="0" fillId="3" borderId="2" xfId="0" quotePrefix="1" applyFill="1"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right" vertical="top" wrapText="1"/>
    </xf>
    <xf numFmtId="10" fontId="0" fillId="0" borderId="2" xfId="1" applyNumberFormat="1" applyFont="1" applyBorder="1" applyAlignment="1">
      <alignment horizontal="right" vertical="top" wrapText="1"/>
    </xf>
    <xf numFmtId="0" fontId="0" fillId="4" borderId="5" xfId="0" applyFill="1" applyBorder="1" applyAlignment="1">
      <alignment horizontal="right" vertical="top" wrapText="1"/>
    </xf>
    <xf numFmtId="10" fontId="0" fillId="4" borderId="2" xfId="1" applyNumberFormat="1" applyFont="1" applyFill="1" applyBorder="1" applyAlignment="1">
      <alignment horizontal="right" vertical="top" wrapText="1"/>
    </xf>
    <xf numFmtId="0" fontId="2" fillId="0" borderId="21" xfId="0" applyFont="1" applyBorder="1" applyAlignment="1">
      <alignment horizontal="right" vertical="top" wrapText="1"/>
    </xf>
    <xf numFmtId="0" fontId="0" fillId="3" borderId="21" xfId="0" applyFill="1" applyBorder="1" applyAlignment="1">
      <alignment horizontal="right" vertical="top" wrapText="1"/>
    </xf>
    <xf numFmtId="10" fontId="2" fillId="4" borderId="21" xfId="1" applyNumberFormat="1" applyFont="1" applyFill="1" applyBorder="1" applyAlignment="1">
      <alignment horizontal="right" vertical="top" wrapText="1"/>
    </xf>
    <xf numFmtId="0" fontId="2" fillId="0" borderId="66" xfId="0" quotePrefix="1" applyFont="1" applyBorder="1" applyAlignment="1">
      <alignment horizontal="right" vertical="top" wrapText="1"/>
    </xf>
    <xf numFmtId="0" fontId="2" fillId="0" borderId="66" xfId="0" quotePrefix="1" applyFont="1" applyBorder="1" applyAlignment="1">
      <alignment horizontal="center" vertical="top" wrapText="1"/>
    </xf>
    <xf numFmtId="0" fontId="0" fillId="0" borderId="25" xfId="0" applyBorder="1" applyAlignment="1">
      <alignment horizontal="right" vertical="top" wrapText="1"/>
    </xf>
    <xf numFmtId="9" fontId="2" fillId="0" borderId="37" xfId="1" applyFont="1" applyBorder="1" applyAlignment="1">
      <alignment horizontal="right" vertical="top" wrapText="1"/>
    </xf>
    <xf numFmtId="1" fontId="2" fillId="4" borderId="37" xfId="0" applyNumberFormat="1" applyFont="1" applyFill="1" applyBorder="1" applyAlignment="1">
      <alignment horizontal="right" vertical="top" wrapText="1"/>
    </xf>
    <xf numFmtId="10" fontId="2" fillId="4" borderId="37" xfId="1" applyNumberFormat="1" applyFont="1" applyFill="1" applyBorder="1" applyAlignment="1">
      <alignment horizontal="right" vertical="top" wrapText="1"/>
    </xf>
    <xf numFmtId="0" fontId="0" fillId="3" borderId="51" xfId="0" quotePrefix="1" applyFill="1" applyBorder="1" applyAlignment="1">
      <alignment horizontal="left" vertical="top" wrapText="1"/>
    </xf>
    <xf numFmtId="0" fontId="0" fillId="4" borderId="64" xfId="0" quotePrefix="1" applyFill="1" applyBorder="1" applyAlignment="1">
      <alignment horizontal="left" vertical="top" wrapText="1"/>
    </xf>
    <xf numFmtId="0" fontId="0" fillId="4" borderId="50" xfId="0" quotePrefix="1" applyFill="1" applyBorder="1" applyAlignment="1">
      <alignment horizontal="right" vertical="top" wrapText="1"/>
    </xf>
    <xf numFmtId="10" fontId="0" fillId="4" borderId="50" xfId="1" quotePrefix="1" applyNumberFormat="1" applyFont="1" applyFill="1" applyBorder="1" applyAlignment="1">
      <alignment horizontal="right" vertical="top" wrapText="1"/>
    </xf>
    <xf numFmtId="1" fontId="0" fillId="4" borderId="50" xfId="1" applyNumberFormat="1" applyFont="1" applyFill="1" applyBorder="1" applyAlignment="1">
      <alignment horizontal="right" vertical="top" wrapText="1"/>
    </xf>
    <xf numFmtId="10" fontId="0" fillId="4" borderId="50" xfId="1" applyNumberFormat="1" applyFont="1" applyFill="1" applyBorder="1" applyAlignment="1">
      <alignment horizontal="right" vertical="top" wrapText="1"/>
    </xf>
    <xf numFmtId="10" fontId="2" fillId="0" borderId="37" xfId="1" quotePrefix="1" applyNumberFormat="1" applyFont="1" applyBorder="1" applyAlignment="1">
      <alignment horizontal="right" vertical="top" wrapText="1"/>
    </xf>
    <xf numFmtId="0" fontId="0" fillId="0" borderId="23" xfId="0" quotePrefix="1" applyBorder="1" applyAlignment="1">
      <alignment horizontal="center" vertical="center" wrapText="1"/>
    </xf>
    <xf numFmtId="0" fontId="0" fillId="3" borderId="48" xfId="0" applyFill="1" applyBorder="1" applyAlignment="1">
      <alignment horizontal="right" vertical="top" wrapText="1"/>
    </xf>
    <xf numFmtId="0" fontId="0" fillId="0" borderId="50" xfId="0" applyBorder="1" applyAlignment="1">
      <alignment vertical="top" wrapText="1"/>
    </xf>
    <xf numFmtId="10" fontId="1" fillId="0" borderId="50" xfId="1" applyNumberFormat="1" applyFont="1" applyFill="1" applyBorder="1" applyAlignment="1">
      <alignment horizontal="right" vertical="top" wrapText="1"/>
    </xf>
    <xf numFmtId="1" fontId="0" fillId="0" borderId="48" xfId="0" applyNumberFormat="1" applyBorder="1" applyAlignment="1">
      <alignment horizontal="right" vertical="top" wrapText="1"/>
    </xf>
    <xf numFmtId="10" fontId="0" fillId="0" borderId="0" xfId="1" applyNumberFormat="1" applyFont="1"/>
    <xf numFmtId="10" fontId="0" fillId="0" borderId="67" xfId="0" applyNumberFormat="1" applyBorder="1" applyAlignment="1">
      <alignment horizontal="right" vertical="top" wrapText="1"/>
    </xf>
    <xf numFmtId="0" fontId="0" fillId="3" borderId="68" xfId="0" applyFill="1" applyBorder="1" applyAlignment="1">
      <alignment horizontal="left" vertical="top" wrapText="1"/>
    </xf>
    <xf numFmtId="0" fontId="0" fillId="0" borderId="69" xfId="0" applyBorder="1" applyAlignment="1">
      <alignment horizontal="left" vertical="top" wrapText="1"/>
    </xf>
    <xf numFmtId="10" fontId="0" fillId="0" borderId="50" xfId="0" applyNumberFormat="1" applyBorder="1" applyAlignment="1">
      <alignment horizontal="right" vertical="top" wrapText="1"/>
    </xf>
    <xf numFmtId="10" fontId="0" fillId="0" borderId="0" xfId="0" applyNumberFormat="1" applyAlignment="1">
      <alignment horizontal="right" vertical="top" wrapText="1"/>
    </xf>
    <xf numFmtId="0" fontId="0" fillId="0" borderId="44" xfId="0" applyBorder="1" applyAlignment="1">
      <alignment horizontal="left" vertical="top" wrapText="1"/>
    </xf>
    <xf numFmtId="10" fontId="2" fillId="0" borderId="70" xfId="1" applyNumberFormat="1" applyFont="1" applyBorder="1" applyAlignment="1">
      <alignment horizontal="right" vertical="top" wrapText="1"/>
    </xf>
    <xf numFmtId="10" fontId="0" fillId="0" borderId="56" xfId="1" applyNumberFormat="1" applyFont="1" applyBorder="1" applyAlignment="1">
      <alignment horizontal="right" vertical="top" wrapText="1"/>
    </xf>
    <xf numFmtId="10" fontId="0" fillId="0" borderId="71" xfId="1" applyNumberFormat="1" applyFont="1" applyBorder="1" applyAlignment="1">
      <alignment horizontal="right" vertical="top" wrapText="1"/>
    </xf>
    <xf numFmtId="0" fontId="0" fillId="0" borderId="58" xfId="0" applyBorder="1" applyAlignment="1">
      <alignment horizontal="left" vertical="top" wrapText="1"/>
    </xf>
    <xf numFmtId="0" fontId="0" fillId="3" borderId="58" xfId="0" applyFill="1" applyBorder="1" applyAlignment="1">
      <alignment horizontal="right" vertical="top" wrapText="1"/>
    </xf>
    <xf numFmtId="10" fontId="0" fillId="0" borderId="58" xfId="1" applyNumberFormat="1" applyFont="1" applyBorder="1" applyAlignment="1">
      <alignment horizontal="right" vertical="top" wrapText="1"/>
    </xf>
    <xf numFmtId="1" fontId="0" fillId="0" borderId="58" xfId="0" applyNumberFormat="1" applyBorder="1" applyAlignment="1">
      <alignment horizontal="right" vertical="top" wrapText="1"/>
    </xf>
    <xf numFmtId="10" fontId="0" fillId="0" borderId="59" xfId="1" applyNumberFormat="1" applyFont="1" applyBorder="1" applyAlignment="1">
      <alignment horizontal="right" vertical="top" wrapText="1"/>
    </xf>
    <xf numFmtId="0" fontId="0" fillId="3" borderId="25" xfId="0" quotePrefix="1" applyFill="1" applyBorder="1" applyAlignment="1">
      <alignment horizontal="left" vertical="top" wrapText="1"/>
    </xf>
    <xf numFmtId="0" fontId="0" fillId="0" borderId="72" xfId="0" applyBorder="1" applyAlignment="1">
      <alignment horizontal="right" vertical="top" wrapText="1"/>
    </xf>
    <xf numFmtId="0" fontId="0" fillId="3" borderId="73" xfId="0" quotePrefix="1" applyFill="1" applyBorder="1" applyAlignment="1">
      <alignment horizontal="left" vertical="top" wrapText="1"/>
    </xf>
    <xf numFmtId="0" fontId="0" fillId="0" borderId="73" xfId="0" applyBorder="1" applyAlignment="1">
      <alignment horizontal="left" vertical="top" wrapText="1"/>
    </xf>
    <xf numFmtId="0" fontId="0" fillId="0" borderId="73" xfId="0" applyBorder="1" applyAlignment="1">
      <alignment horizontal="right" vertical="top" wrapText="1"/>
    </xf>
    <xf numFmtId="10" fontId="0" fillId="0" borderId="73" xfId="1" applyNumberFormat="1" applyFont="1" applyBorder="1" applyAlignment="1">
      <alignment horizontal="right" vertical="top" wrapText="1"/>
    </xf>
    <xf numFmtId="10" fontId="0" fillId="4" borderId="74" xfId="1" applyNumberFormat="1" applyFont="1" applyFill="1" applyBorder="1" applyAlignment="1">
      <alignment horizontal="right" vertical="top" wrapText="1"/>
    </xf>
    <xf numFmtId="0" fontId="0" fillId="0" borderId="75" xfId="0" applyBorder="1" applyAlignment="1">
      <alignment horizontal="left" vertical="top" wrapText="1"/>
    </xf>
    <xf numFmtId="10" fontId="2" fillId="0" borderId="61" xfId="1" applyNumberFormat="1" applyFont="1" applyBorder="1" applyAlignment="1">
      <alignment horizontal="right" vertical="top" wrapText="1"/>
    </xf>
    <xf numFmtId="0" fontId="0" fillId="0" borderId="0" xfId="0" applyAlignment="1">
      <alignment horizontal="left" vertical="top" wrapText="1"/>
    </xf>
    <xf numFmtId="0" fontId="0" fillId="0" borderId="48" xfId="0" applyBorder="1" applyAlignment="1">
      <alignment horizontal="left" vertical="top" wrapText="1"/>
    </xf>
    <xf numFmtId="0" fontId="0" fillId="0" borderId="77" xfId="0" applyBorder="1" applyAlignment="1">
      <alignment horizontal="left" vertical="top" wrapText="1"/>
    </xf>
    <xf numFmtId="0" fontId="0" fillId="3" borderId="9" xfId="0" applyFill="1" applyBorder="1" applyAlignment="1">
      <alignment horizontal="center" vertical="top" wrapText="1"/>
    </xf>
    <xf numFmtId="10" fontId="2" fillId="0" borderId="9" xfId="1" applyNumberFormat="1" applyFont="1" applyBorder="1" applyAlignment="1">
      <alignment horizontal="right" vertical="top" wrapText="1"/>
    </xf>
    <xf numFmtId="1" fontId="0" fillId="4" borderId="78" xfId="0" applyNumberFormat="1" applyFill="1" applyBorder="1" applyAlignment="1">
      <alignment horizontal="right" vertical="top" wrapText="1"/>
    </xf>
    <xf numFmtId="10" fontId="0" fillId="4" borderId="48" xfId="1" applyNumberFormat="1" applyFont="1" applyFill="1" applyBorder="1" applyAlignment="1">
      <alignment horizontal="right" vertical="top" wrapText="1"/>
    </xf>
    <xf numFmtId="0" fontId="0" fillId="0" borderId="79" xfId="0" quotePrefix="1" applyBorder="1" applyAlignment="1">
      <alignment horizontal="left" vertical="top" wrapText="1"/>
    </xf>
    <xf numFmtId="0" fontId="0" fillId="0" borderId="9" xfId="0" quotePrefix="1" applyBorder="1" applyAlignment="1">
      <alignment horizontal="right" vertical="top" wrapText="1"/>
    </xf>
    <xf numFmtId="0" fontId="0" fillId="3" borderId="9" xfId="0" applyFill="1" applyBorder="1" applyAlignment="1">
      <alignment horizontal="left" vertical="top" wrapText="1"/>
    </xf>
    <xf numFmtId="0" fontId="0" fillId="4" borderId="80" xfId="0" quotePrefix="1" applyFill="1" applyBorder="1" applyAlignment="1">
      <alignment horizontal="right" vertical="top" wrapText="1"/>
    </xf>
    <xf numFmtId="10" fontId="0" fillId="4" borderId="31" xfId="1" applyNumberFormat="1" applyFont="1" applyFill="1" applyBorder="1" applyAlignment="1">
      <alignment horizontal="right" vertical="top" wrapText="1"/>
    </xf>
    <xf numFmtId="0" fontId="2" fillId="0" borderId="66" xfId="0" applyFont="1" applyBorder="1" applyAlignment="1">
      <alignment vertical="top" wrapText="1"/>
    </xf>
    <xf numFmtId="0" fontId="0" fillId="3" borderId="66" xfId="0" applyFill="1" applyBorder="1" applyAlignment="1">
      <alignment horizontal="center" vertical="top" wrapText="1"/>
    </xf>
    <xf numFmtId="10" fontId="2" fillId="0" borderId="66" xfId="1" applyNumberFormat="1" applyFont="1" applyBorder="1" applyAlignment="1">
      <alignment horizontal="right" vertical="top" wrapText="1"/>
    </xf>
    <xf numFmtId="1" fontId="2" fillId="4" borderId="37" xfId="0" applyNumberFormat="1" applyFont="1" applyFill="1" applyBorder="1" applyAlignment="1">
      <alignment vertical="top" wrapText="1"/>
    </xf>
    <xf numFmtId="10" fontId="2" fillId="4" borderId="37" xfId="1" applyNumberFormat="1" applyFont="1" applyFill="1" applyBorder="1" applyAlignment="1">
      <alignment vertical="top" wrapText="1"/>
    </xf>
    <xf numFmtId="0" fontId="0" fillId="0" borderId="64" xfId="0" quotePrefix="1" applyBorder="1" applyAlignment="1">
      <alignment horizontal="left" vertical="top" wrapText="1"/>
    </xf>
    <xf numFmtId="10" fontId="0" fillId="0" borderId="50" xfId="1" applyNumberFormat="1" applyFont="1" applyFill="1" applyBorder="1" applyAlignment="1">
      <alignment horizontal="right" vertical="top" wrapText="1"/>
    </xf>
    <xf numFmtId="0" fontId="0" fillId="4" borderId="7" xfId="0" quotePrefix="1" applyFill="1" applyBorder="1" applyAlignment="1">
      <alignment horizontal="left" vertical="top" wrapText="1"/>
    </xf>
    <xf numFmtId="0" fontId="0" fillId="0" borderId="7" xfId="0" quotePrefix="1" applyBorder="1" applyAlignment="1">
      <alignment horizontal="right" vertical="top" wrapText="1"/>
    </xf>
    <xf numFmtId="10" fontId="0" fillId="4" borderId="7" xfId="1" applyNumberFormat="1" applyFont="1" applyFill="1" applyBorder="1" applyAlignment="1">
      <alignment horizontal="right" vertical="top" wrapText="1"/>
    </xf>
    <xf numFmtId="1" fontId="0" fillId="4" borderId="7" xfId="1" applyNumberFormat="1" applyFont="1" applyFill="1" applyBorder="1" applyAlignment="1">
      <alignment horizontal="right" vertical="top" wrapText="1"/>
    </xf>
    <xf numFmtId="0" fontId="0" fillId="4" borderId="9" xfId="0" quotePrefix="1" applyFill="1" applyBorder="1" applyAlignment="1">
      <alignment horizontal="left" vertical="top" wrapText="1"/>
    </xf>
    <xf numFmtId="10" fontId="0" fillId="4" borderId="9" xfId="1" applyNumberFormat="1" applyFont="1" applyFill="1" applyBorder="1" applyAlignment="1">
      <alignment horizontal="right" vertical="top" wrapText="1"/>
    </xf>
    <xf numFmtId="1" fontId="0" fillId="4" borderId="9" xfId="1" applyNumberFormat="1" applyFont="1" applyFill="1" applyBorder="1" applyAlignment="1">
      <alignment horizontal="right" vertical="top" wrapText="1"/>
    </xf>
    <xf numFmtId="10" fontId="2" fillId="4" borderId="61" xfId="1" applyNumberFormat="1" applyFont="1" applyFill="1" applyBorder="1" applyAlignment="1">
      <alignment horizontal="right" vertical="top" wrapText="1"/>
    </xf>
    <xf numFmtId="0" fontId="0" fillId="4" borderId="7" xfId="0" applyFill="1" applyBorder="1" applyAlignment="1">
      <alignment horizontal="left" vertical="top" wrapText="1"/>
    </xf>
    <xf numFmtId="10" fontId="0" fillId="4" borderId="7" xfId="1" quotePrefix="1" applyNumberFormat="1" applyFont="1" applyFill="1" applyBorder="1" applyAlignment="1">
      <alignment horizontal="right" vertical="top" wrapText="1"/>
    </xf>
    <xf numFmtId="0" fontId="0" fillId="4" borderId="7" xfId="0" applyFill="1" applyBorder="1" applyAlignment="1">
      <alignment horizontal="right" vertical="top" wrapText="1"/>
    </xf>
    <xf numFmtId="0" fontId="0" fillId="4" borderId="9" xfId="0" applyFill="1" applyBorder="1" applyAlignment="1">
      <alignment horizontal="left" vertical="top" wrapText="1"/>
    </xf>
    <xf numFmtId="10" fontId="0" fillId="4" borderId="9" xfId="1" quotePrefix="1" applyNumberFormat="1" applyFont="1" applyFill="1" applyBorder="1" applyAlignment="1">
      <alignment horizontal="right" vertical="top" wrapText="1"/>
    </xf>
    <xf numFmtId="0" fontId="0" fillId="4" borderId="9" xfId="0" applyFill="1" applyBorder="1" applyAlignment="1">
      <alignment horizontal="right" vertical="top" wrapText="1"/>
    </xf>
    <xf numFmtId="0" fontId="0" fillId="4" borderId="48" xfId="0" applyFill="1" applyBorder="1" applyAlignment="1">
      <alignment horizontal="right" vertical="top" wrapText="1"/>
    </xf>
    <xf numFmtId="10" fontId="2" fillId="4" borderId="2" xfId="1" applyNumberFormat="1" applyFont="1" applyFill="1" applyBorder="1" applyAlignment="1">
      <alignment horizontal="right" vertical="top" wrapText="1"/>
    </xf>
    <xf numFmtId="0" fontId="0" fillId="0" borderId="82" xfId="0" applyBorder="1" applyAlignment="1">
      <alignment horizontal="left" vertical="top" wrapText="1"/>
    </xf>
    <xf numFmtId="10" fontId="0" fillId="0" borderId="48" xfId="1" applyNumberFormat="1" applyFont="1" applyFill="1" applyBorder="1" applyAlignment="1">
      <alignment horizontal="right" vertical="top" wrapText="1"/>
    </xf>
    <xf numFmtId="10" fontId="1" fillId="0" borderId="7" xfId="1" applyNumberFormat="1" applyFont="1" applyFill="1" applyBorder="1" applyAlignment="1">
      <alignment horizontal="right" vertical="top" wrapText="1"/>
    </xf>
    <xf numFmtId="1" fontId="0" fillId="0" borderId="83" xfId="0" applyNumberFormat="1" applyBorder="1" applyAlignment="1">
      <alignment horizontal="right" vertical="top" wrapText="1"/>
    </xf>
    <xf numFmtId="10" fontId="0" fillId="0" borderId="82" xfId="1" applyNumberFormat="1" applyFont="1" applyBorder="1" applyAlignment="1">
      <alignment horizontal="right"/>
    </xf>
    <xf numFmtId="0" fontId="0" fillId="0" borderId="48" xfId="0" applyBorder="1" applyAlignment="1">
      <alignment horizontal="right" vertical="top" wrapText="1"/>
    </xf>
    <xf numFmtId="0" fontId="2" fillId="0" borderId="73" xfId="0" applyFont="1" applyBorder="1" applyAlignment="1">
      <alignment vertical="top" wrapText="1"/>
    </xf>
    <xf numFmtId="0" fontId="0" fillId="3" borderId="73" xfId="0" applyFill="1" applyBorder="1" applyAlignment="1">
      <alignment horizontal="center" vertical="top" wrapText="1"/>
    </xf>
    <xf numFmtId="10" fontId="2" fillId="0" borderId="73" xfId="1" applyNumberFormat="1" applyFont="1" applyBorder="1" applyAlignment="1">
      <alignment horizontal="right" vertical="top" wrapText="1"/>
    </xf>
    <xf numFmtId="0" fontId="2" fillId="0" borderId="28" xfId="0" applyFont="1" applyBorder="1" applyAlignment="1">
      <alignment horizontal="right" vertical="top" wrapText="1"/>
    </xf>
    <xf numFmtId="0" fontId="2" fillId="0" borderId="44" xfId="0" quotePrefix="1" applyFont="1" applyBorder="1" applyAlignment="1">
      <alignment horizontal="right" vertical="top" wrapText="1"/>
    </xf>
    <xf numFmtId="0" fontId="2" fillId="0" borderId="19" xfId="0" quotePrefix="1" applyFont="1" applyBorder="1" applyAlignment="1">
      <alignment horizontal="right" vertical="top" wrapText="1"/>
    </xf>
    <xf numFmtId="0" fontId="2" fillId="0" borderId="84" xfId="0" quotePrefix="1" applyFont="1" applyBorder="1" applyAlignment="1">
      <alignment horizontal="center" vertical="top" wrapText="1"/>
    </xf>
    <xf numFmtId="0" fontId="2" fillId="0" borderId="50" xfId="0" quotePrefix="1" applyFont="1" applyBorder="1" applyAlignment="1">
      <alignment horizontal="right" vertical="top" wrapText="1"/>
    </xf>
    <xf numFmtId="0" fontId="2" fillId="0" borderId="50" xfId="0" quotePrefix="1" applyFont="1" applyBorder="1" applyAlignment="1">
      <alignment horizontal="center" vertical="top" wrapText="1"/>
    </xf>
    <xf numFmtId="0" fontId="0" fillId="4" borderId="31" xfId="0" quotePrefix="1" applyFill="1" applyBorder="1" applyAlignment="1">
      <alignment horizontal="right" vertical="top" wrapText="1"/>
    </xf>
    <xf numFmtId="10" fontId="0" fillId="4" borderId="71" xfId="1" applyNumberFormat="1" applyFont="1" applyFill="1" applyBorder="1" applyAlignment="1">
      <alignment horizontal="right" vertical="top" wrapText="1"/>
    </xf>
    <xf numFmtId="10" fontId="0" fillId="0" borderId="58" xfId="1" quotePrefix="1" applyNumberFormat="1" applyFont="1" applyBorder="1" applyAlignment="1">
      <alignment vertical="top" wrapText="1"/>
    </xf>
    <xf numFmtId="0" fontId="0" fillId="4" borderId="58" xfId="0" applyFill="1" applyBorder="1" applyAlignment="1">
      <alignment vertical="top" wrapText="1"/>
    </xf>
    <xf numFmtId="10" fontId="0" fillId="4" borderId="58" xfId="1" applyNumberFormat="1" applyFont="1" applyFill="1" applyBorder="1" applyAlignment="1">
      <alignment vertical="top" wrapText="1"/>
    </xf>
    <xf numFmtId="0" fontId="0" fillId="4" borderId="48" xfId="0" applyFill="1" applyBorder="1" applyAlignment="1">
      <alignment horizontal="left" vertical="top" wrapText="1"/>
    </xf>
    <xf numFmtId="0" fontId="0" fillId="0" borderId="25" xfId="0" quotePrefix="1" applyBorder="1" applyAlignment="1">
      <alignment horizontal="left" vertical="top" wrapText="1"/>
    </xf>
    <xf numFmtId="0" fontId="0" fillId="0" borderId="25" xfId="0" quotePrefix="1" applyBorder="1" applyAlignment="1">
      <alignment horizontal="right" vertical="top" wrapText="1"/>
    </xf>
    <xf numFmtId="0" fontId="0" fillId="0" borderId="51" xfId="0" applyBorder="1" applyAlignment="1">
      <alignment horizontal="right" vertical="top" wrapText="1"/>
    </xf>
    <xf numFmtId="0" fontId="0" fillId="0" borderId="85" xfId="0" applyBorder="1" applyAlignment="1">
      <alignment horizontal="right" vertical="top" wrapText="1"/>
    </xf>
    <xf numFmtId="10" fontId="0" fillId="0" borderId="85" xfId="1" applyNumberFormat="1" applyFont="1" applyFill="1" applyBorder="1" applyAlignment="1">
      <alignment horizontal="right" vertical="top" wrapText="1"/>
    </xf>
    <xf numFmtId="0" fontId="10" fillId="0" borderId="0" xfId="0" applyFont="1"/>
    <xf numFmtId="0" fontId="2" fillId="0" borderId="0" xfId="0" applyFont="1"/>
    <xf numFmtId="0" fontId="11" fillId="0" borderId="0" xfId="0" applyFont="1"/>
    <xf numFmtId="0" fontId="2" fillId="0" borderId="9" xfId="0" applyFont="1" applyBorder="1"/>
    <xf numFmtId="0" fontId="0" fillId="0" borderId="58" xfId="0" applyBorder="1" applyAlignment="1">
      <alignment horizontal="left" vertical="top"/>
    </xf>
    <xf numFmtId="0" fontId="0" fillId="0" borderId="9" xfId="0" applyBorder="1" applyAlignment="1">
      <alignment horizontal="left" vertical="top"/>
    </xf>
    <xf numFmtId="0" fontId="0" fillId="0" borderId="86" xfId="0" applyBorder="1" applyAlignment="1">
      <alignment horizontal="left" vertical="top"/>
    </xf>
    <xf numFmtId="0" fontId="0" fillId="0" borderId="87" xfId="0" applyBorder="1" applyAlignment="1">
      <alignment horizontal="left" vertical="top"/>
    </xf>
    <xf numFmtId="0" fontId="0" fillId="0" borderId="88" xfId="0" applyBorder="1" applyAlignment="1">
      <alignment horizontal="left" vertical="top"/>
    </xf>
    <xf numFmtId="0" fontId="0" fillId="0" borderId="86" xfId="0" applyBorder="1"/>
    <xf numFmtId="0" fontId="0" fillId="0" borderId="58" xfId="0" applyBorder="1"/>
    <xf numFmtId="0" fontId="2" fillId="0" borderId="86" xfId="0" applyFont="1" applyBorder="1"/>
    <xf numFmtId="0" fontId="0" fillId="0" borderId="89" xfId="0" applyBorder="1"/>
    <xf numFmtId="0" fontId="0" fillId="0" borderId="87" xfId="0" applyBorder="1"/>
    <xf numFmtId="0" fontId="0" fillId="0" borderId="88" xfId="0" applyBorder="1"/>
    <xf numFmtId="0" fontId="0" fillId="0" borderId="0" xfId="0" applyAlignment="1">
      <alignment horizontal="left" vertical="top"/>
    </xf>
    <xf numFmtId="0" fontId="0" fillId="0" borderId="90" xfId="0" applyBorder="1"/>
    <xf numFmtId="0" fontId="0" fillId="0" borderId="91" xfId="0" applyBorder="1"/>
    <xf numFmtId="0" fontId="2" fillId="0" borderId="87" xfId="0" applyFont="1" applyBorder="1"/>
    <xf numFmtId="0" fontId="2" fillId="0" borderId="0" xfId="0" applyFont="1" applyAlignment="1">
      <alignment horizontal="left"/>
    </xf>
    <xf numFmtId="0" fontId="0" fillId="0" borderId="0" xfId="0" applyAlignment="1">
      <alignment horizontal="left" wrapText="1"/>
    </xf>
    <xf numFmtId="0" fontId="2" fillId="0" borderId="48" xfId="0" applyFont="1" applyBorder="1" applyAlignment="1">
      <alignment horizontal="right" vertical="top" wrapText="1"/>
    </xf>
    <xf numFmtId="0" fontId="2" fillId="0" borderId="49" xfId="0" applyFont="1" applyBorder="1" applyAlignment="1">
      <alignment horizontal="right" vertical="top"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0" fillId="0" borderId="23" xfId="0" applyBorder="1" applyAlignment="1">
      <alignment horizontal="center" vertical="center" wrapText="1"/>
    </xf>
    <xf numFmtId="0" fontId="2" fillId="0" borderId="19" xfId="0" applyFont="1" applyBorder="1" applyAlignment="1">
      <alignment horizontal="right" vertical="top" wrapText="1"/>
    </xf>
    <xf numFmtId="0" fontId="2" fillId="0" borderId="20" xfId="0" applyFont="1" applyBorder="1" applyAlignment="1">
      <alignment horizontal="right" vertical="top" wrapText="1"/>
    </xf>
    <xf numFmtId="0" fontId="0" fillId="0" borderId="28" xfId="0" applyBorder="1" applyAlignment="1">
      <alignment horizontal="center" vertical="center" wrapText="1"/>
    </xf>
    <xf numFmtId="0" fontId="2" fillId="0" borderId="35" xfId="0" applyFont="1" applyBorder="1" applyAlignment="1">
      <alignment horizontal="right" vertical="top" wrapText="1"/>
    </xf>
    <xf numFmtId="0" fontId="2" fillId="0" borderId="36" xfId="0" applyFont="1" applyBorder="1" applyAlignment="1">
      <alignment horizontal="right" vertical="top" wrapText="1"/>
    </xf>
    <xf numFmtId="0" fontId="9" fillId="0" borderId="43" xfId="0" quotePrefix="1" applyFont="1" applyBorder="1" applyAlignment="1">
      <alignment horizontal="left" vertical="top" wrapText="1"/>
    </xf>
    <xf numFmtId="0" fontId="9" fillId="0" borderId="43" xfId="0" applyFont="1" applyBorder="1" applyAlignment="1">
      <alignment horizontal="left" vertical="top" wrapText="1"/>
    </xf>
    <xf numFmtId="0" fontId="0" fillId="0" borderId="47" xfId="0" quotePrefix="1" applyBorder="1" applyAlignment="1">
      <alignment horizontal="center" vertical="center" wrapText="1"/>
    </xf>
    <xf numFmtId="0" fontId="9" fillId="0" borderId="0" xfId="0" applyFont="1" applyAlignment="1">
      <alignment horizontal="left" vertical="top" wrapText="1"/>
    </xf>
    <xf numFmtId="0" fontId="0" fillId="0" borderId="28" xfId="0" quotePrefix="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9" fillId="0" borderId="0" xfId="0" quotePrefix="1" applyFont="1" applyAlignment="1">
      <alignment horizontal="left" vertical="top" wrapText="1"/>
    </xf>
    <xf numFmtId="0" fontId="0" fillId="0" borderId="54" xfId="0" quotePrefix="1" applyBorder="1" applyAlignment="1">
      <alignment horizontal="center" vertical="center" wrapText="1"/>
    </xf>
    <xf numFmtId="0" fontId="0" fillId="0" borderId="55" xfId="0" applyBorder="1" applyAlignment="1">
      <alignment horizontal="center" vertical="center" wrapText="1"/>
    </xf>
    <xf numFmtId="0" fontId="0" fillId="0" borderId="60" xfId="0" quotePrefix="1" applyBorder="1" applyAlignment="1">
      <alignment horizontal="center" vertical="center" wrapText="1"/>
    </xf>
    <xf numFmtId="0" fontId="0" fillId="0" borderId="55" xfId="0" quotePrefix="1" applyBorder="1" applyAlignment="1">
      <alignment horizontal="center" vertical="center" wrapText="1"/>
    </xf>
    <xf numFmtId="0" fontId="0" fillId="0" borderId="65" xfId="0" applyBorder="1" applyAlignment="1">
      <alignment horizontal="center" vertical="center" wrapText="1"/>
    </xf>
    <xf numFmtId="0" fontId="0" fillId="0" borderId="23" xfId="0" quotePrefix="1" applyBorder="1" applyAlignment="1">
      <alignment horizontal="center" vertical="center" wrapText="1"/>
    </xf>
    <xf numFmtId="0" fontId="0" fillId="0" borderId="17" xfId="0" quotePrefix="1" applyBorder="1" applyAlignment="1">
      <alignment horizontal="center" vertical="center" wrapText="1"/>
    </xf>
    <xf numFmtId="0" fontId="0" fillId="0" borderId="54" xfId="0" applyBorder="1" applyAlignment="1">
      <alignment horizontal="center" vertical="center" wrapText="1"/>
    </xf>
    <xf numFmtId="0" fontId="0" fillId="0" borderId="60" xfId="0" applyBorder="1" applyAlignment="1">
      <alignment horizontal="center" vertical="center" wrapText="1"/>
    </xf>
    <xf numFmtId="0" fontId="0" fillId="0" borderId="47" xfId="0" applyBorder="1" applyAlignment="1">
      <alignment horizontal="center" vertical="center" wrapText="1"/>
    </xf>
    <xf numFmtId="0" fontId="0" fillId="0" borderId="76" xfId="0" applyBorder="1" applyAlignment="1">
      <alignment horizontal="center" vertical="center" wrapText="1"/>
    </xf>
    <xf numFmtId="0" fontId="0" fillId="0" borderId="8" xfId="0" quotePrefix="1" applyBorder="1" applyAlignment="1">
      <alignment horizontal="center" vertical="center" wrapText="1"/>
    </xf>
    <xf numFmtId="0" fontId="0" fillId="0" borderId="81" xfId="0" applyBorder="1" applyAlignment="1">
      <alignment horizontal="center" vertical="center" wrapText="1"/>
    </xf>
    <xf numFmtId="0" fontId="2" fillId="0" borderId="78" xfId="0" applyFont="1" applyBorder="1" applyAlignment="1">
      <alignment horizontal="right" vertical="top" wrapText="1"/>
    </xf>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wrapText="1" indent="3"/>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B1FAF-14F1-4A37-86D9-E81E1C2753F4}">
  <dimension ref="A1:I103"/>
  <sheetViews>
    <sheetView tabSelected="1" view="pageBreakPreview" zoomScale="60" zoomScaleNormal="54" workbookViewId="0">
      <selection activeCell="D2" sqref="D2"/>
    </sheetView>
  </sheetViews>
  <sheetFormatPr defaultRowHeight="14.4" x14ac:dyDescent="0.3"/>
  <cols>
    <col min="1" max="1" width="12.77734375" customWidth="1"/>
    <col min="2" max="2" width="21.44140625" customWidth="1"/>
    <col min="3" max="3" width="24.21875" customWidth="1"/>
    <col min="4" max="4" width="12.77734375" customWidth="1"/>
    <col min="5" max="5" width="11.77734375" customWidth="1"/>
    <col min="6" max="6" width="14.5546875" customWidth="1"/>
    <col min="7" max="7" width="14.77734375" style="2" customWidth="1"/>
    <col min="8" max="8" width="14.5546875" customWidth="1"/>
    <col min="9" max="9" width="15" style="3" customWidth="1"/>
  </cols>
  <sheetData>
    <row r="1" spans="1:9" ht="25.8" x14ac:dyDescent="0.3">
      <c r="A1" s="1" t="s">
        <v>0</v>
      </c>
    </row>
    <row r="2" spans="1:9" ht="17.399999999999999" x14ac:dyDescent="0.3">
      <c r="A2" s="4" t="s">
        <v>1</v>
      </c>
    </row>
    <row r="3" spans="1:9" ht="17.399999999999999" x14ac:dyDescent="0.3">
      <c r="A3" s="5" t="s">
        <v>2</v>
      </c>
    </row>
    <row r="4" spans="1:9" x14ac:dyDescent="0.3">
      <c r="A4" s="6"/>
    </row>
    <row r="5" spans="1:9" ht="17.399999999999999" x14ac:dyDescent="0.3">
      <c r="A5" s="7" t="s">
        <v>3</v>
      </c>
    </row>
    <row r="6" spans="1:9" x14ac:dyDescent="0.3">
      <c r="A6" s="8" t="s">
        <v>4</v>
      </c>
    </row>
    <row r="7" spans="1:9" x14ac:dyDescent="0.3">
      <c r="A7" s="6"/>
    </row>
    <row r="8" spans="1:9" ht="17.399999999999999" x14ac:dyDescent="0.3">
      <c r="A8" s="4" t="s">
        <v>5</v>
      </c>
    </row>
    <row r="9" spans="1:9" ht="17.399999999999999" x14ac:dyDescent="0.3">
      <c r="A9" s="4" t="s">
        <v>6</v>
      </c>
    </row>
    <row r="10" spans="1:9" ht="18" thickBot="1" x14ac:dyDescent="0.35">
      <c r="A10" s="4"/>
    </row>
    <row r="11" spans="1:9" ht="72.599999999999994" thickBot="1" x14ac:dyDescent="0.35">
      <c r="A11" s="9" t="s">
        <v>7</v>
      </c>
      <c r="B11" s="10" t="s">
        <v>8</v>
      </c>
      <c r="C11" s="10" t="s">
        <v>9</v>
      </c>
      <c r="D11" s="10" t="s">
        <v>10</v>
      </c>
      <c r="E11" s="10" t="s">
        <v>11</v>
      </c>
      <c r="F11" s="10" t="s">
        <v>12</v>
      </c>
      <c r="G11" s="11" t="s">
        <v>13</v>
      </c>
      <c r="H11" s="12" t="s">
        <v>14</v>
      </c>
      <c r="I11" s="13" t="s">
        <v>15</v>
      </c>
    </row>
    <row r="12" spans="1:9" x14ac:dyDescent="0.3">
      <c r="A12" s="14" t="s">
        <v>16</v>
      </c>
      <c r="B12" s="15" t="s">
        <v>17</v>
      </c>
      <c r="C12" s="16" t="s">
        <v>18</v>
      </c>
      <c r="D12" s="16">
        <v>67</v>
      </c>
      <c r="E12" s="17">
        <v>0.53600000000000003</v>
      </c>
      <c r="F12" s="18">
        <v>0.10947712418300656</v>
      </c>
      <c r="G12" s="19">
        <v>51</v>
      </c>
      <c r="H12" s="17">
        <v>9.0909090909090912E-2</v>
      </c>
      <c r="I12" s="297">
        <v>561</v>
      </c>
    </row>
    <row r="13" spans="1:9" x14ac:dyDescent="0.3">
      <c r="A13" s="14"/>
      <c r="B13" s="20" t="s">
        <v>19</v>
      </c>
      <c r="C13" s="21" t="s">
        <v>20</v>
      </c>
      <c r="D13" s="21">
        <v>44</v>
      </c>
      <c r="E13" s="22">
        <v>0.37606837606837606</v>
      </c>
      <c r="F13" s="23">
        <v>7.1895424836601315E-2</v>
      </c>
      <c r="G13" s="24">
        <v>32</v>
      </c>
      <c r="H13" s="22">
        <v>5.7040998217468795E-2</v>
      </c>
      <c r="I13" s="297"/>
    </row>
    <row r="14" spans="1:9" x14ac:dyDescent="0.3">
      <c r="A14" s="14"/>
      <c r="B14" s="20" t="s">
        <v>21</v>
      </c>
      <c r="C14" s="21" t="s">
        <v>22</v>
      </c>
      <c r="D14" s="21">
        <v>40</v>
      </c>
      <c r="E14" s="22">
        <v>0.21390374331550804</v>
      </c>
      <c r="F14" s="23">
        <v>6.5359477124182996E-2</v>
      </c>
      <c r="G14" s="24">
        <v>31</v>
      </c>
      <c r="H14" s="22">
        <v>5.5258467023172893E-2</v>
      </c>
      <c r="I14" s="297"/>
    </row>
    <row r="15" spans="1:9" x14ac:dyDescent="0.3">
      <c r="A15" s="14"/>
      <c r="B15" s="20" t="s">
        <v>17</v>
      </c>
      <c r="C15" s="21" t="s">
        <v>23</v>
      </c>
      <c r="D15" s="21">
        <v>23</v>
      </c>
      <c r="E15" s="22">
        <v>0.184</v>
      </c>
      <c r="F15" s="23">
        <v>3.7581699346405213E-2</v>
      </c>
      <c r="G15" s="24">
        <v>16</v>
      </c>
      <c r="H15" s="22">
        <v>2.8520499108734398E-2</v>
      </c>
      <c r="I15" s="297"/>
    </row>
    <row r="16" spans="1:9" x14ac:dyDescent="0.3">
      <c r="A16" s="14"/>
      <c r="B16" s="20" t="s">
        <v>17</v>
      </c>
      <c r="C16" s="21" t="s">
        <v>24</v>
      </c>
      <c r="D16" s="21">
        <v>23</v>
      </c>
      <c r="E16" s="22">
        <v>0.184</v>
      </c>
      <c r="F16" s="23">
        <v>3.7581699346405213E-2</v>
      </c>
      <c r="G16" s="24">
        <v>18</v>
      </c>
      <c r="H16" s="22">
        <v>3.2085561497326207E-2</v>
      </c>
      <c r="I16" s="297"/>
    </row>
    <row r="17" spans="1:9" x14ac:dyDescent="0.3">
      <c r="A17" s="14"/>
      <c r="B17" s="20" t="s">
        <v>19</v>
      </c>
      <c r="C17" s="21" t="s">
        <v>25</v>
      </c>
      <c r="D17" s="21">
        <v>21</v>
      </c>
      <c r="E17" s="22">
        <v>0.17948717948717952</v>
      </c>
      <c r="F17" s="23">
        <v>3.4313725490196088E-2</v>
      </c>
      <c r="G17" s="24">
        <v>14</v>
      </c>
      <c r="H17" s="22">
        <v>2.4955436720142599E-2</v>
      </c>
      <c r="I17" s="297"/>
    </row>
    <row r="18" spans="1:9" x14ac:dyDescent="0.3">
      <c r="A18" s="14"/>
      <c r="B18" s="20" t="s">
        <v>21</v>
      </c>
      <c r="C18" s="21" t="s">
        <v>26</v>
      </c>
      <c r="D18" s="21">
        <v>19</v>
      </c>
      <c r="E18" s="22">
        <v>0.10160427807486631</v>
      </c>
      <c r="F18" s="23">
        <v>3.1045751633986925E-2</v>
      </c>
      <c r="G18" s="24">
        <v>12</v>
      </c>
      <c r="H18" s="22">
        <v>2.1390374331550804E-2</v>
      </c>
      <c r="I18" s="297"/>
    </row>
    <row r="19" spans="1:9" x14ac:dyDescent="0.3">
      <c r="A19" s="14"/>
      <c r="B19" s="20" t="s">
        <v>21</v>
      </c>
      <c r="C19" s="21" t="s">
        <v>27</v>
      </c>
      <c r="D19" s="21">
        <v>17</v>
      </c>
      <c r="E19" s="22">
        <v>9.0909090909090912E-2</v>
      </c>
      <c r="F19" s="23">
        <v>2.777777777777778E-2</v>
      </c>
      <c r="G19" s="24">
        <v>14</v>
      </c>
      <c r="H19" s="22">
        <v>2.4955436720142599E-2</v>
      </c>
      <c r="I19" s="297"/>
    </row>
    <row r="20" spans="1:9" x14ac:dyDescent="0.3">
      <c r="A20" s="14"/>
      <c r="B20" s="20" t="s">
        <v>21</v>
      </c>
      <c r="C20" s="21" t="s">
        <v>28</v>
      </c>
      <c r="D20" s="21">
        <v>14</v>
      </c>
      <c r="E20" s="22">
        <v>7.4866310160427801E-2</v>
      </c>
      <c r="F20" s="23">
        <v>2.2875816993464054E-2</v>
      </c>
      <c r="G20" s="24">
        <v>14</v>
      </c>
      <c r="H20" s="22">
        <v>2.4955436720142599E-2</v>
      </c>
      <c r="I20" s="297"/>
    </row>
    <row r="21" spans="1:9" x14ac:dyDescent="0.3">
      <c r="A21" s="14"/>
      <c r="B21" s="20" t="s">
        <v>29</v>
      </c>
      <c r="C21" s="21" t="s">
        <v>30</v>
      </c>
      <c r="D21" s="21">
        <v>12</v>
      </c>
      <c r="E21" s="22">
        <v>0.25</v>
      </c>
      <c r="F21" s="23">
        <v>1.9607843137254902E-2</v>
      </c>
      <c r="G21" s="24">
        <v>11</v>
      </c>
      <c r="H21" s="22">
        <v>1.9607843137254902E-2</v>
      </c>
      <c r="I21" s="297"/>
    </row>
    <row r="22" spans="1:9" ht="15" thickBot="1" x14ac:dyDescent="0.35">
      <c r="A22" s="25"/>
      <c r="B22" s="26" t="s">
        <v>31</v>
      </c>
      <c r="C22" s="27" t="s">
        <v>32</v>
      </c>
      <c r="D22" s="28">
        <v>332</v>
      </c>
      <c r="E22" s="29"/>
      <c r="F22" s="30">
        <v>0.54248366013071869</v>
      </c>
      <c r="G22" s="31">
        <v>191</v>
      </c>
      <c r="H22" s="32">
        <v>0.34046345811051698</v>
      </c>
      <c r="I22" s="298"/>
    </row>
    <row r="23" spans="1:9" ht="15" thickBot="1" x14ac:dyDescent="0.35">
      <c r="A23" s="33" t="s">
        <v>16</v>
      </c>
      <c r="B23" s="300" t="s">
        <v>33</v>
      </c>
      <c r="C23" s="301"/>
      <c r="D23" s="34">
        <f>SUM(D12:D22)</f>
        <v>612</v>
      </c>
      <c r="E23" s="35"/>
      <c r="F23" s="36">
        <v>1</v>
      </c>
      <c r="G23" s="37">
        <v>272</v>
      </c>
      <c r="H23" s="38">
        <f>G23/I12</f>
        <v>0.48484848484848486</v>
      </c>
      <c r="I23" s="299"/>
    </row>
    <row r="24" spans="1:9" x14ac:dyDescent="0.3">
      <c r="A24" s="39" t="s">
        <v>34</v>
      </c>
      <c r="B24" s="40" t="s">
        <v>35</v>
      </c>
      <c r="C24" s="40" t="s">
        <v>36</v>
      </c>
      <c r="D24" s="41">
        <v>14</v>
      </c>
      <c r="E24" s="42">
        <v>1</v>
      </c>
      <c r="F24" s="42">
        <v>0.26415094339622647</v>
      </c>
      <c r="G24" s="43">
        <v>10</v>
      </c>
      <c r="H24" s="44">
        <v>0.11111111111111112</v>
      </c>
      <c r="I24" s="302">
        <v>90</v>
      </c>
    </row>
    <row r="25" spans="1:9" x14ac:dyDescent="0.3">
      <c r="A25" s="39"/>
      <c r="B25" s="45" t="s">
        <v>37</v>
      </c>
      <c r="C25" s="45" t="s">
        <v>38</v>
      </c>
      <c r="D25" s="46">
        <v>4</v>
      </c>
      <c r="E25" s="42">
        <v>1</v>
      </c>
      <c r="F25" s="42">
        <v>7.5471698113207517E-2</v>
      </c>
      <c r="G25" s="47">
        <v>4</v>
      </c>
      <c r="H25" s="44">
        <v>4.4444444444444446E-2</v>
      </c>
      <c r="I25" s="298"/>
    </row>
    <row r="26" spans="1:9" x14ac:dyDescent="0.3">
      <c r="A26" s="39"/>
      <c r="B26" s="45" t="s">
        <v>39</v>
      </c>
      <c r="C26" s="45" t="s">
        <v>40</v>
      </c>
      <c r="D26" s="46">
        <v>3</v>
      </c>
      <c r="E26" s="42">
        <v>0.75</v>
      </c>
      <c r="F26" s="42">
        <v>5.6603773584905641E-2</v>
      </c>
      <c r="G26" s="47">
        <v>3</v>
      </c>
      <c r="H26" s="44">
        <v>3.3333333333333326E-2</v>
      </c>
      <c r="I26" s="298"/>
    </row>
    <row r="27" spans="1:9" x14ac:dyDescent="0.3">
      <c r="A27" s="39"/>
      <c r="B27" s="45" t="s">
        <v>19</v>
      </c>
      <c r="C27" s="45" t="s">
        <v>20</v>
      </c>
      <c r="D27" s="46">
        <v>2</v>
      </c>
      <c r="E27" s="42">
        <v>1</v>
      </c>
      <c r="F27" s="42">
        <v>3.7735849056603758E-2</v>
      </c>
      <c r="G27" s="47">
        <v>1</v>
      </c>
      <c r="H27" s="44">
        <v>1.1111111111111112E-2</v>
      </c>
      <c r="I27" s="298"/>
    </row>
    <row r="28" spans="1:9" x14ac:dyDescent="0.3">
      <c r="A28" s="39"/>
      <c r="B28" s="45" t="s">
        <v>41</v>
      </c>
      <c r="C28" s="45" t="s">
        <v>42</v>
      </c>
      <c r="D28" s="46">
        <v>2</v>
      </c>
      <c r="E28" s="42">
        <v>0.66666666666666652</v>
      </c>
      <c r="F28" s="42">
        <v>3.7735849056603758E-2</v>
      </c>
      <c r="G28" s="47">
        <v>1</v>
      </c>
      <c r="H28" s="44">
        <v>1.1111111111111112E-2</v>
      </c>
      <c r="I28" s="298"/>
    </row>
    <row r="29" spans="1:9" x14ac:dyDescent="0.3">
      <c r="A29" s="39"/>
      <c r="B29" s="45" t="s">
        <v>43</v>
      </c>
      <c r="C29" s="45" t="s">
        <v>44</v>
      </c>
      <c r="D29" s="46">
        <v>2</v>
      </c>
      <c r="E29" s="42">
        <v>0.5</v>
      </c>
      <c r="F29" s="42">
        <v>3.7735849056603758E-2</v>
      </c>
      <c r="G29" s="47">
        <v>2</v>
      </c>
      <c r="H29" s="44">
        <v>2.2222222222222223E-2</v>
      </c>
      <c r="I29" s="298"/>
    </row>
    <row r="30" spans="1:9" x14ac:dyDescent="0.3">
      <c r="A30" s="39"/>
      <c r="B30" s="45" t="s">
        <v>43</v>
      </c>
      <c r="C30" s="45" t="s">
        <v>45</v>
      </c>
      <c r="D30" s="46">
        <v>2</v>
      </c>
      <c r="E30" s="42">
        <v>0.5</v>
      </c>
      <c r="F30" s="42">
        <v>3.7735849056603758E-2</v>
      </c>
      <c r="G30" s="47">
        <v>2</v>
      </c>
      <c r="H30" s="44">
        <v>2.2222222222222223E-2</v>
      </c>
      <c r="I30" s="298"/>
    </row>
    <row r="31" spans="1:9" ht="15" thickBot="1" x14ac:dyDescent="0.35">
      <c r="A31" s="39"/>
      <c r="B31" s="48" t="s">
        <v>31</v>
      </c>
      <c r="C31" s="49" t="s">
        <v>32</v>
      </c>
      <c r="D31">
        <v>24</v>
      </c>
      <c r="E31" s="50"/>
      <c r="F31" s="42">
        <v>0.45283018867924513</v>
      </c>
      <c r="G31">
        <v>16</v>
      </c>
      <c r="H31" s="44">
        <v>0.17777777777777781</v>
      </c>
      <c r="I31" s="298"/>
    </row>
    <row r="32" spans="1:9" ht="15" thickBot="1" x14ac:dyDescent="0.35">
      <c r="A32" s="51" t="s">
        <v>34</v>
      </c>
      <c r="B32" s="303" t="s">
        <v>33</v>
      </c>
      <c r="C32" s="304"/>
      <c r="D32" s="52">
        <f>SUM(D24:D31)</f>
        <v>53</v>
      </c>
      <c r="E32" s="53"/>
      <c r="F32" s="54">
        <f>SUM(F24:F31)</f>
        <v>0.99999999999999978</v>
      </c>
      <c r="G32" s="55">
        <v>25</v>
      </c>
      <c r="H32" s="56">
        <f>G32/I24</f>
        <v>0.27777777777777779</v>
      </c>
      <c r="I32" s="299"/>
    </row>
    <row r="33" spans="1:9" x14ac:dyDescent="0.3">
      <c r="A33" s="57" t="s">
        <v>46</v>
      </c>
      <c r="B33" s="45" t="s">
        <v>47</v>
      </c>
      <c r="C33" s="45" t="s">
        <v>48</v>
      </c>
      <c r="D33" s="58">
        <v>3</v>
      </c>
      <c r="E33" s="59">
        <v>0.75</v>
      </c>
      <c r="F33" s="59">
        <v>5.084745762711864E-2</v>
      </c>
      <c r="G33" s="60">
        <v>3</v>
      </c>
      <c r="H33" s="59">
        <v>2.7100271002710036E-3</v>
      </c>
      <c r="I33" s="302">
        <v>1107</v>
      </c>
    </row>
    <row r="34" spans="1:9" x14ac:dyDescent="0.3">
      <c r="A34" s="39"/>
      <c r="B34" s="45" t="s">
        <v>39</v>
      </c>
      <c r="C34" s="45" t="s">
        <v>49</v>
      </c>
      <c r="D34" s="58">
        <v>3</v>
      </c>
      <c r="E34" s="59">
        <v>0.5</v>
      </c>
      <c r="F34" s="59">
        <v>5.084745762711864E-2</v>
      </c>
      <c r="G34" s="60">
        <v>3</v>
      </c>
      <c r="H34" s="59">
        <v>2.7100271002710036E-3</v>
      </c>
      <c r="I34" s="298"/>
    </row>
    <row r="35" spans="1:9" x14ac:dyDescent="0.3">
      <c r="A35" s="39"/>
      <c r="B35" s="45" t="s">
        <v>50</v>
      </c>
      <c r="C35" s="45" t="s">
        <v>51</v>
      </c>
      <c r="D35" s="58">
        <v>2</v>
      </c>
      <c r="E35" s="59">
        <v>0.22222222222222224</v>
      </c>
      <c r="F35" s="59">
        <v>3.3898305084745749E-2</v>
      </c>
      <c r="G35" s="60">
        <v>2</v>
      </c>
      <c r="H35" s="59">
        <v>1.8066847335140015E-3</v>
      </c>
      <c r="I35" s="298"/>
    </row>
    <row r="36" spans="1:9" x14ac:dyDescent="0.3">
      <c r="A36" s="39"/>
      <c r="B36" s="45" t="s">
        <v>52</v>
      </c>
      <c r="C36" s="45" t="s">
        <v>53</v>
      </c>
      <c r="D36" s="58">
        <v>2</v>
      </c>
      <c r="E36" s="59">
        <v>0.18181818181818185</v>
      </c>
      <c r="F36" s="59">
        <v>3.3898305084745749E-2</v>
      </c>
      <c r="G36" s="60">
        <v>2</v>
      </c>
      <c r="H36" s="59">
        <v>1.8066847335140015E-3</v>
      </c>
      <c r="I36" s="298"/>
    </row>
    <row r="37" spans="1:9" x14ac:dyDescent="0.3">
      <c r="A37" s="39"/>
      <c r="B37" s="45" t="s">
        <v>52</v>
      </c>
      <c r="C37" s="45" t="s">
        <v>54</v>
      </c>
      <c r="D37" s="58">
        <v>2</v>
      </c>
      <c r="E37" s="59">
        <v>0.18181818181818185</v>
      </c>
      <c r="F37" s="59">
        <v>3.3898305084745749E-2</v>
      </c>
      <c r="G37" s="60">
        <v>2</v>
      </c>
      <c r="H37" s="59">
        <v>1.8066847335140015E-3</v>
      </c>
      <c r="I37" s="298"/>
    </row>
    <row r="38" spans="1:9" x14ac:dyDescent="0.3">
      <c r="A38" s="39"/>
      <c r="B38" s="45" t="s">
        <v>52</v>
      </c>
      <c r="C38" s="45" t="s">
        <v>55</v>
      </c>
      <c r="D38" s="58">
        <v>2</v>
      </c>
      <c r="E38" s="59">
        <v>0.18181818181818185</v>
      </c>
      <c r="F38" s="59">
        <v>3.3898305084745749E-2</v>
      </c>
      <c r="G38" s="60">
        <v>2</v>
      </c>
      <c r="H38" s="59">
        <v>1.8066847335140015E-3</v>
      </c>
      <c r="I38" s="298"/>
    </row>
    <row r="39" spans="1:9" ht="15" thickBot="1" x14ac:dyDescent="0.35">
      <c r="A39" s="39"/>
      <c r="B39" s="48" t="s">
        <v>31</v>
      </c>
      <c r="C39" s="49" t="s">
        <v>32</v>
      </c>
      <c r="D39" s="61">
        <v>45</v>
      </c>
      <c r="E39" s="50"/>
      <c r="F39" s="59">
        <v>0.76271186440677952</v>
      </c>
      <c r="G39" s="62">
        <v>39</v>
      </c>
      <c r="H39" s="59">
        <v>3.523035230352304E-2</v>
      </c>
      <c r="I39" s="298"/>
    </row>
    <row r="40" spans="1:9" ht="15.75" customHeight="1" thickBot="1" x14ac:dyDescent="0.35">
      <c r="A40" s="51" t="s">
        <v>46</v>
      </c>
      <c r="B40" s="303" t="s">
        <v>33</v>
      </c>
      <c r="C40" s="304"/>
      <c r="D40" s="52">
        <f>SUM(D33:D39)</f>
        <v>59</v>
      </c>
      <c r="E40" s="53"/>
      <c r="F40" s="54">
        <v>1</v>
      </c>
      <c r="G40" s="63">
        <v>48</v>
      </c>
      <c r="H40" s="54">
        <f>G40/I33</f>
        <v>4.3360433604336043E-2</v>
      </c>
      <c r="I40" s="299"/>
    </row>
    <row r="41" spans="1:9" ht="83.25" customHeight="1" x14ac:dyDescent="0.3">
      <c r="A41" s="305" t="s">
        <v>56</v>
      </c>
      <c r="B41" s="306"/>
      <c r="C41" s="306"/>
      <c r="D41" s="306"/>
      <c r="E41" s="306"/>
      <c r="F41" s="306"/>
      <c r="G41" s="306"/>
      <c r="H41" s="306"/>
      <c r="I41" s="306"/>
    </row>
    <row r="42" spans="1:9" ht="17.399999999999999" x14ac:dyDescent="0.3">
      <c r="A42" s="4" t="s">
        <v>57</v>
      </c>
    </row>
    <row r="43" spans="1:9" ht="17.399999999999999" x14ac:dyDescent="0.3">
      <c r="A43" s="4" t="s">
        <v>58</v>
      </c>
    </row>
    <row r="44" spans="1:9" ht="18" thickBot="1" x14ac:dyDescent="0.35">
      <c r="A44" s="4"/>
    </row>
    <row r="45" spans="1:9" ht="72.599999999999994" thickBot="1" x14ac:dyDescent="0.35">
      <c r="A45" s="64" t="s">
        <v>7</v>
      </c>
      <c r="B45" s="65" t="s">
        <v>8</v>
      </c>
      <c r="C45" s="65" t="s">
        <v>9</v>
      </c>
      <c r="D45" s="65" t="s">
        <v>10</v>
      </c>
      <c r="E45" s="65" t="s">
        <v>11</v>
      </c>
      <c r="F45" s="65" t="s">
        <v>12</v>
      </c>
      <c r="G45" s="66" t="s">
        <v>13</v>
      </c>
      <c r="H45" s="67" t="s">
        <v>14</v>
      </c>
      <c r="I45" s="68" t="s">
        <v>15</v>
      </c>
    </row>
    <row r="46" spans="1:9" x14ac:dyDescent="0.3">
      <c r="A46" s="14" t="s">
        <v>59</v>
      </c>
      <c r="B46" s="69" t="s">
        <v>50</v>
      </c>
      <c r="C46" s="15" t="s">
        <v>60</v>
      </c>
      <c r="D46" s="19">
        <v>4</v>
      </c>
      <c r="E46" s="70">
        <v>0.26666666666666661</v>
      </c>
      <c r="F46" s="70">
        <v>3.2258064516129024E-2</v>
      </c>
      <c r="G46" s="71">
        <v>4</v>
      </c>
      <c r="H46" s="72">
        <v>1.8099547511312222E-2</v>
      </c>
      <c r="I46" s="307">
        <v>221</v>
      </c>
    </row>
    <row r="47" spans="1:9" x14ac:dyDescent="0.3">
      <c r="A47" s="14"/>
      <c r="B47" s="73" t="s">
        <v>50</v>
      </c>
      <c r="C47" s="20" t="s">
        <v>61</v>
      </c>
      <c r="D47" s="24">
        <v>3</v>
      </c>
      <c r="E47" s="74">
        <v>0.2</v>
      </c>
      <c r="F47" s="74">
        <v>2.419354838709678E-2</v>
      </c>
      <c r="G47" s="75">
        <v>3</v>
      </c>
      <c r="H47" s="76">
        <v>1.357466063348417E-2</v>
      </c>
      <c r="I47" s="297"/>
    </row>
    <row r="48" spans="1:9" x14ac:dyDescent="0.3">
      <c r="A48" s="14"/>
      <c r="B48" s="73" t="s">
        <v>50</v>
      </c>
      <c r="C48" s="20" t="s">
        <v>62</v>
      </c>
      <c r="D48" s="24">
        <v>3</v>
      </c>
      <c r="E48" s="74">
        <v>0.2</v>
      </c>
      <c r="F48" s="74">
        <v>2.419354838709678E-2</v>
      </c>
      <c r="G48" s="75">
        <v>3</v>
      </c>
      <c r="H48" s="76">
        <v>1.357466063348417E-2</v>
      </c>
      <c r="I48" s="297"/>
    </row>
    <row r="49" spans="1:9" x14ac:dyDescent="0.3">
      <c r="A49" s="14"/>
      <c r="B49" s="73" t="s">
        <v>50</v>
      </c>
      <c r="C49" s="20" t="s">
        <v>63</v>
      </c>
      <c r="D49" s="24">
        <v>3</v>
      </c>
      <c r="E49" s="74">
        <v>0.2</v>
      </c>
      <c r="F49" s="74">
        <v>2.419354838709678E-2</v>
      </c>
      <c r="G49" s="75">
        <v>2</v>
      </c>
      <c r="H49" s="76">
        <v>9.0497737556561111E-3</v>
      </c>
      <c r="I49" s="297"/>
    </row>
    <row r="50" spans="1:9" x14ac:dyDescent="0.3">
      <c r="A50" s="14"/>
      <c r="B50" s="73" t="s">
        <v>64</v>
      </c>
      <c r="C50" s="20" t="s">
        <v>65</v>
      </c>
      <c r="D50" s="24">
        <v>3</v>
      </c>
      <c r="E50" s="74">
        <v>0.23076923076923081</v>
      </c>
      <c r="F50" s="74">
        <v>2.419354838709678E-2</v>
      </c>
      <c r="G50" s="75">
        <v>3</v>
      </c>
      <c r="H50" s="76">
        <v>1.357466063348417E-2</v>
      </c>
      <c r="I50" s="297"/>
    </row>
    <row r="51" spans="1:9" x14ac:dyDescent="0.3">
      <c r="A51" s="14"/>
      <c r="B51" s="73" t="s">
        <v>37</v>
      </c>
      <c r="C51" s="20" t="s">
        <v>66</v>
      </c>
      <c r="D51" s="24">
        <v>3</v>
      </c>
      <c r="E51" s="74">
        <v>0.6</v>
      </c>
      <c r="F51" s="74">
        <v>2.419354838709678E-2</v>
      </c>
      <c r="G51" s="75">
        <v>3</v>
      </c>
      <c r="H51" s="76">
        <v>1.357466063348417E-2</v>
      </c>
      <c r="I51" s="297"/>
    </row>
    <row r="52" spans="1:9" x14ac:dyDescent="0.3">
      <c r="A52" s="14"/>
      <c r="B52" s="73" t="s">
        <v>67</v>
      </c>
      <c r="C52" s="20" t="s">
        <v>68</v>
      </c>
      <c r="D52" s="24">
        <v>3</v>
      </c>
      <c r="E52" s="74">
        <v>0.375</v>
      </c>
      <c r="F52" s="74">
        <v>2.419354838709678E-2</v>
      </c>
      <c r="G52" s="75">
        <v>2</v>
      </c>
      <c r="H52" s="76">
        <v>9.0497737556561111E-3</v>
      </c>
      <c r="I52" s="297"/>
    </row>
    <row r="53" spans="1:9" x14ac:dyDescent="0.3">
      <c r="A53" s="14"/>
      <c r="B53" s="73" t="s">
        <v>19</v>
      </c>
      <c r="C53" s="20" t="s">
        <v>69</v>
      </c>
      <c r="D53" s="24">
        <v>2</v>
      </c>
      <c r="E53" s="74">
        <v>0.125</v>
      </c>
      <c r="F53" s="74">
        <v>1.6129032258064512E-2</v>
      </c>
      <c r="G53" s="75">
        <v>2</v>
      </c>
      <c r="H53" s="76">
        <v>9.0497737556561111E-3</v>
      </c>
      <c r="I53" s="297"/>
    </row>
    <row r="54" spans="1:9" x14ac:dyDescent="0.3">
      <c r="A54" s="14"/>
      <c r="B54" s="73" t="s">
        <v>19</v>
      </c>
      <c r="C54" s="20" t="s">
        <v>70</v>
      </c>
      <c r="D54" s="24">
        <v>2</v>
      </c>
      <c r="E54" s="74">
        <v>0.125</v>
      </c>
      <c r="F54" s="74">
        <v>1.6129032258064512E-2</v>
      </c>
      <c r="G54" s="75">
        <v>2</v>
      </c>
      <c r="H54" s="76">
        <v>9.0497737556561111E-3</v>
      </c>
      <c r="I54" s="297"/>
    </row>
    <row r="55" spans="1:9" x14ac:dyDescent="0.3">
      <c r="A55" s="14"/>
      <c r="B55" s="73" t="s">
        <v>35</v>
      </c>
      <c r="C55" s="20" t="s">
        <v>71</v>
      </c>
      <c r="D55" s="24">
        <v>2</v>
      </c>
      <c r="E55" s="74">
        <v>1</v>
      </c>
      <c r="F55" s="74">
        <v>1.6129032258064512E-2</v>
      </c>
      <c r="G55" s="75">
        <v>2</v>
      </c>
      <c r="H55" s="76">
        <v>9.0497737556561111E-3</v>
      </c>
      <c r="I55" s="297"/>
    </row>
    <row r="56" spans="1:9" x14ac:dyDescent="0.3">
      <c r="A56" s="14"/>
      <c r="B56" s="73" t="s">
        <v>41</v>
      </c>
      <c r="C56" s="20" t="s">
        <v>72</v>
      </c>
      <c r="D56" s="24">
        <v>2</v>
      </c>
      <c r="E56" s="74">
        <v>0.2</v>
      </c>
      <c r="F56" s="74">
        <v>1.6129032258064512E-2</v>
      </c>
      <c r="G56" s="75">
        <v>2</v>
      </c>
      <c r="H56" s="76">
        <v>9.0497737556561111E-3</v>
      </c>
      <c r="I56" s="297"/>
    </row>
    <row r="57" spans="1:9" x14ac:dyDescent="0.3">
      <c r="A57" s="14"/>
      <c r="B57" s="73" t="s">
        <v>41</v>
      </c>
      <c r="C57" s="20" t="s">
        <v>73</v>
      </c>
      <c r="D57" s="24">
        <v>2</v>
      </c>
      <c r="E57" s="74">
        <v>0.2</v>
      </c>
      <c r="F57" s="74">
        <v>1.6129032258064512E-2</v>
      </c>
      <c r="G57" s="75">
        <v>2</v>
      </c>
      <c r="H57" s="76">
        <v>9.0497737556561111E-3</v>
      </c>
      <c r="I57" s="297"/>
    </row>
    <row r="58" spans="1:9" x14ac:dyDescent="0.3">
      <c r="A58" s="14"/>
      <c r="B58" s="73" t="s">
        <v>74</v>
      </c>
      <c r="C58" s="20" t="s">
        <v>75</v>
      </c>
      <c r="D58" s="24">
        <v>2</v>
      </c>
      <c r="E58" s="74">
        <v>0.22222222222222224</v>
      </c>
      <c r="F58" s="74">
        <v>1.6129032258064512E-2</v>
      </c>
      <c r="G58" s="75">
        <v>2</v>
      </c>
      <c r="H58" s="76">
        <v>9.0497737556561111E-3</v>
      </c>
      <c r="I58" s="297"/>
    </row>
    <row r="59" spans="1:9" x14ac:dyDescent="0.3">
      <c r="A59" s="14"/>
      <c r="B59" s="73" t="s">
        <v>74</v>
      </c>
      <c r="C59" s="20" t="s">
        <v>76</v>
      </c>
      <c r="D59" s="24">
        <v>2</v>
      </c>
      <c r="E59" s="74">
        <v>0.22222222222222224</v>
      </c>
      <c r="F59" s="74">
        <v>1.6129032258064512E-2</v>
      </c>
      <c r="G59" s="75">
        <v>1</v>
      </c>
      <c r="H59" s="76">
        <v>4.5248868778280556E-3</v>
      </c>
      <c r="I59" s="297"/>
    </row>
    <row r="60" spans="1:9" x14ac:dyDescent="0.3">
      <c r="A60" s="14"/>
      <c r="B60" s="73" t="s">
        <v>77</v>
      </c>
      <c r="C60" s="20" t="s">
        <v>78</v>
      </c>
      <c r="D60" s="24">
        <v>2</v>
      </c>
      <c r="E60" s="74">
        <v>0.5</v>
      </c>
      <c r="F60" s="74">
        <v>1.6129032258064512E-2</v>
      </c>
      <c r="G60" s="75">
        <v>2</v>
      </c>
      <c r="H60" s="76">
        <v>9.0497737556561111E-3</v>
      </c>
      <c r="I60" s="297"/>
    </row>
    <row r="61" spans="1:9" x14ac:dyDescent="0.3">
      <c r="A61" s="14"/>
      <c r="B61" s="73" t="s">
        <v>79</v>
      </c>
      <c r="C61" s="20" t="s">
        <v>80</v>
      </c>
      <c r="D61" s="24">
        <v>2</v>
      </c>
      <c r="E61" s="74">
        <v>0.28571428571428559</v>
      </c>
      <c r="F61" s="74">
        <v>1.6129032258064512E-2</v>
      </c>
      <c r="G61" s="75">
        <v>2</v>
      </c>
      <c r="H61" s="76">
        <v>9.0497737556561111E-3</v>
      </c>
      <c r="I61" s="297"/>
    </row>
    <row r="62" spans="1:9" x14ac:dyDescent="0.3">
      <c r="A62" s="14"/>
      <c r="B62" s="73" t="s">
        <v>79</v>
      </c>
      <c r="C62" s="20" t="s">
        <v>81</v>
      </c>
      <c r="D62" s="24">
        <v>2</v>
      </c>
      <c r="E62" s="74">
        <v>0.28571428571428559</v>
      </c>
      <c r="F62" s="74">
        <v>1.6129032258064512E-2</v>
      </c>
      <c r="G62" s="75">
        <v>2</v>
      </c>
      <c r="H62" s="76">
        <v>9.0497737556561111E-3</v>
      </c>
      <c r="I62" s="297"/>
    </row>
    <row r="63" spans="1:9" x14ac:dyDescent="0.3">
      <c r="A63" s="14"/>
      <c r="B63" s="73" t="s">
        <v>67</v>
      </c>
      <c r="C63" s="20" t="s">
        <v>82</v>
      </c>
      <c r="D63" s="24">
        <v>2</v>
      </c>
      <c r="E63" s="74">
        <v>0.25</v>
      </c>
      <c r="F63" s="74">
        <v>1.6129032258064512E-2</v>
      </c>
      <c r="G63" s="75">
        <v>2</v>
      </c>
      <c r="H63" s="76">
        <v>9.0497737556561111E-3</v>
      </c>
      <c r="I63" s="297"/>
    </row>
    <row r="64" spans="1:9" ht="15" thickBot="1" x14ac:dyDescent="0.35">
      <c r="A64" s="39"/>
      <c r="B64" s="77" t="s">
        <v>31</v>
      </c>
      <c r="C64" s="78" t="s">
        <v>32</v>
      </c>
      <c r="D64" s="79">
        <v>80</v>
      </c>
      <c r="E64" s="80"/>
      <c r="F64" s="59">
        <v>0.64516129032258052</v>
      </c>
      <c r="G64" s="81">
        <v>48</v>
      </c>
      <c r="H64" s="59">
        <v>0.21719457013574672</v>
      </c>
      <c r="I64" s="298"/>
    </row>
    <row r="65" spans="1:9" ht="15.75" customHeight="1" thickBot="1" x14ac:dyDescent="0.35">
      <c r="A65" s="51" t="s">
        <v>59</v>
      </c>
      <c r="B65" s="303" t="s">
        <v>33</v>
      </c>
      <c r="C65" s="304"/>
      <c r="D65" s="82">
        <f>SUM(D46:D64)</f>
        <v>124</v>
      </c>
      <c r="E65" s="83"/>
      <c r="F65" s="54">
        <f>SUM(F46:F64)</f>
        <v>0.99999999999999978</v>
      </c>
      <c r="G65" s="84">
        <v>59</v>
      </c>
      <c r="H65" s="85">
        <f>G65/I46</f>
        <v>0.2669683257918552</v>
      </c>
      <c r="I65" s="299"/>
    </row>
    <row r="66" spans="1:9" ht="15.75" customHeight="1" thickBot="1" x14ac:dyDescent="0.35">
      <c r="A66" s="51" t="s">
        <v>83</v>
      </c>
      <c r="B66" s="303" t="s">
        <v>33</v>
      </c>
      <c r="C66" s="304"/>
      <c r="D66" s="86" t="s">
        <v>84</v>
      </c>
      <c r="E66" s="86" t="s">
        <v>84</v>
      </c>
      <c r="F66" s="86" t="s">
        <v>84</v>
      </c>
      <c r="G66" s="86" t="s">
        <v>84</v>
      </c>
      <c r="H66" s="86" t="s">
        <v>84</v>
      </c>
      <c r="I66" s="87" t="s">
        <v>84</v>
      </c>
    </row>
    <row r="67" spans="1:9" ht="15.75" customHeight="1" thickBot="1" x14ac:dyDescent="0.35">
      <c r="A67" s="88" t="s">
        <v>85</v>
      </c>
      <c r="B67" s="295" t="s">
        <v>33</v>
      </c>
      <c r="C67" s="296"/>
      <c r="D67" s="86" t="s">
        <v>84</v>
      </c>
      <c r="E67" s="86" t="s">
        <v>84</v>
      </c>
      <c r="F67" s="86" t="s">
        <v>84</v>
      </c>
      <c r="G67" s="86" t="s">
        <v>84</v>
      </c>
      <c r="H67" s="86" t="s">
        <v>84</v>
      </c>
      <c r="I67" s="87" t="s">
        <v>84</v>
      </c>
    </row>
    <row r="68" spans="1:9" ht="15.75" customHeight="1" thickBot="1" x14ac:dyDescent="0.35">
      <c r="A68" s="88" t="s">
        <v>86</v>
      </c>
      <c r="B68" s="295" t="s">
        <v>33</v>
      </c>
      <c r="C68" s="296"/>
      <c r="D68" s="86" t="s">
        <v>84</v>
      </c>
      <c r="E68" s="86" t="s">
        <v>84</v>
      </c>
      <c r="F68" s="86" t="s">
        <v>84</v>
      </c>
      <c r="G68" s="86" t="s">
        <v>84</v>
      </c>
      <c r="H68" s="86" t="s">
        <v>84</v>
      </c>
      <c r="I68" s="87" t="s">
        <v>84</v>
      </c>
    </row>
    <row r="69" spans="1:9" ht="80.25" customHeight="1" x14ac:dyDescent="0.3">
      <c r="A69" s="305" t="s">
        <v>56</v>
      </c>
      <c r="B69" s="306"/>
      <c r="C69" s="306"/>
      <c r="D69" s="306"/>
      <c r="E69" s="306"/>
      <c r="F69" s="306"/>
      <c r="G69" s="306"/>
      <c r="H69" s="306"/>
      <c r="I69" s="306"/>
    </row>
    <row r="70" spans="1:9" x14ac:dyDescent="0.3">
      <c r="A70" s="89"/>
      <c r="B70" s="89"/>
      <c r="C70" s="89"/>
      <c r="D70" s="89"/>
      <c r="E70" s="89"/>
      <c r="F70" s="89"/>
      <c r="G70" s="90"/>
      <c r="H70" s="89"/>
      <c r="I70" s="91"/>
    </row>
    <row r="71" spans="1:9" ht="17.399999999999999" x14ac:dyDescent="0.3">
      <c r="A71" s="4" t="s">
        <v>87</v>
      </c>
    </row>
    <row r="72" spans="1:9" ht="17.399999999999999" x14ac:dyDescent="0.3">
      <c r="A72" s="4" t="s">
        <v>88</v>
      </c>
    </row>
    <row r="73" spans="1:9" ht="15" thickBot="1" x14ac:dyDescent="0.35">
      <c r="A73" s="92"/>
    </row>
    <row r="74" spans="1:9" ht="72.599999999999994" thickBot="1" x14ac:dyDescent="0.35">
      <c r="A74" s="93" t="s">
        <v>7</v>
      </c>
      <c r="B74" s="94" t="s">
        <v>8</v>
      </c>
      <c r="C74" s="94" t="s">
        <v>9</v>
      </c>
      <c r="D74" s="94" t="s">
        <v>10</v>
      </c>
      <c r="E74" s="94" t="s">
        <v>11</v>
      </c>
      <c r="F74" s="94" t="s">
        <v>12</v>
      </c>
      <c r="G74" s="95" t="s">
        <v>13</v>
      </c>
      <c r="H74" s="96" t="s">
        <v>14</v>
      </c>
      <c r="I74" s="97" t="s">
        <v>15</v>
      </c>
    </row>
    <row r="75" spans="1:9" x14ac:dyDescent="0.3">
      <c r="A75" s="39" t="s">
        <v>16</v>
      </c>
      <c r="B75" s="45" t="s">
        <v>19</v>
      </c>
      <c r="C75" s="45" t="s">
        <v>20</v>
      </c>
      <c r="D75" s="58">
        <v>5</v>
      </c>
      <c r="E75" s="59">
        <v>0.71428571428571441</v>
      </c>
      <c r="F75" s="59">
        <v>0.1851851851851852</v>
      </c>
      <c r="G75" s="98">
        <v>4</v>
      </c>
      <c r="H75" s="59">
        <v>0.28571428571428559</v>
      </c>
      <c r="I75" s="302">
        <v>14</v>
      </c>
    </row>
    <row r="76" spans="1:9" x14ac:dyDescent="0.3">
      <c r="A76" s="39"/>
      <c r="B76" s="45" t="s">
        <v>17</v>
      </c>
      <c r="C76" s="45" t="s">
        <v>18</v>
      </c>
      <c r="D76" s="58">
        <v>4</v>
      </c>
      <c r="E76" s="59">
        <v>0.66666666666666652</v>
      </c>
      <c r="F76" s="59">
        <v>0.14814814814814817</v>
      </c>
      <c r="G76" s="98">
        <v>2</v>
      </c>
      <c r="H76" s="59">
        <v>0.14285714285714279</v>
      </c>
      <c r="I76" s="298"/>
    </row>
    <row r="77" spans="1:9" x14ac:dyDescent="0.3">
      <c r="A77" s="39"/>
      <c r="B77" s="45" t="s">
        <v>89</v>
      </c>
      <c r="C77" s="45" t="s">
        <v>90</v>
      </c>
      <c r="D77" s="58">
        <v>3</v>
      </c>
      <c r="E77" s="59">
        <v>0.6</v>
      </c>
      <c r="F77" s="59">
        <v>0.11111111111111112</v>
      </c>
      <c r="G77" s="98">
        <v>1</v>
      </c>
      <c r="H77" s="59">
        <v>7.1428571428571411E-2</v>
      </c>
      <c r="I77" s="298"/>
    </row>
    <row r="78" spans="1:9" x14ac:dyDescent="0.3">
      <c r="A78" s="39"/>
      <c r="B78" s="45" t="s">
        <v>17</v>
      </c>
      <c r="C78" s="45" t="s">
        <v>23</v>
      </c>
      <c r="D78" s="58">
        <v>2</v>
      </c>
      <c r="E78" s="59">
        <v>0.33333333333333326</v>
      </c>
      <c r="F78" s="59">
        <v>7.4074074074074084E-2</v>
      </c>
      <c r="G78" s="98">
        <v>2</v>
      </c>
      <c r="H78" s="59">
        <v>0.14285714285714279</v>
      </c>
      <c r="I78" s="298"/>
    </row>
    <row r="79" spans="1:9" x14ac:dyDescent="0.3">
      <c r="A79" s="39"/>
      <c r="B79" s="45" t="s">
        <v>91</v>
      </c>
      <c r="C79" s="45" t="s">
        <v>92</v>
      </c>
      <c r="D79" s="58">
        <v>2</v>
      </c>
      <c r="E79" s="59">
        <v>1</v>
      </c>
      <c r="F79" s="59">
        <v>7.4074074074074084E-2</v>
      </c>
      <c r="G79" s="98">
        <v>1</v>
      </c>
      <c r="H79" s="59">
        <v>7.1428571428571411E-2</v>
      </c>
      <c r="I79" s="298"/>
    </row>
    <row r="80" spans="1:9" ht="15" thickBot="1" x14ac:dyDescent="0.35">
      <c r="A80" s="39"/>
      <c r="B80" s="48" t="s">
        <v>31</v>
      </c>
      <c r="C80" s="49" t="s">
        <v>32</v>
      </c>
      <c r="D80" s="61">
        <v>11</v>
      </c>
      <c r="E80" s="99"/>
      <c r="F80" s="59">
        <v>0.40740740740740738</v>
      </c>
      <c r="G80" s="81">
        <v>4</v>
      </c>
      <c r="H80" s="59">
        <v>0.28571428571428559</v>
      </c>
      <c r="I80" s="298"/>
    </row>
    <row r="81" spans="1:9" ht="15.75" customHeight="1" thickBot="1" x14ac:dyDescent="0.35">
      <c r="A81" s="51" t="s">
        <v>16</v>
      </c>
      <c r="B81" s="303" t="s">
        <v>33</v>
      </c>
      <c r="C81" s="304"/>
      <c r="D81" s="52">
        <f>SUM(D75:D80)</f>
        <v>27</v>
      </c>
      <c r="E81" s="53"/>
      <c r="F81" s="54">
        <v>1</v>
      </c>
      <c r="G81" s="84">
        <v>8</v>
      </c>
      <c r="H81" s="100">
        <f>G81/I75</f>
        <v>0.5714285714285714</v>
      </c>
      <c r="I81" s="299"/>
    </row>
    <row r="82" spans="1:9" ht="15.75" customHeight="1" thickBot="1" x14ac:dyDescent="0.35">
      <c r="A82" s="51" t="s">
        <v>34</v>
      </c>
      <c r="B82" s="303" t="s">
        <v>33</v>
      </c>
      <c r="C82" s="304"/>
      <c r="D82" s="86" t="s">
        <v>84</v>
      </c>
      <c r="E82" s="86" t="s">
        <v>84</v>
      </c>
      <c r="F82" s="101" t="s">
        <v>84</v>
      </c>
      <c r="G82" s="86" t="s">
        <v>84</v>
      </c>
      <c r="H82" s="86" t="s">
        <v>84</v>
      </c>
      <c r="I82" s="87" t="s">
        <v>84</v>
      </c>
    </row>
    <row r="83" spans="1:9" ht="15" thickBot="1" x14ac:dyDescent="0.35">
      <c r="A83" s="57" t="s">
        <v>93</v>
      </c>
      <c r="B83" s="48" t="s">
        <v>31</v>
      </c>
      <c r="C83" s="102" t="s">
        <v>32</v>
      </c>
      <c r="D83" s="103">
        <v>3</v>
      </c>
      <c r="E83" s="48"/>
      <c r="F83" s="104">
        <v>1</v>
      </c>
      <c r="G83" s="105">
        <v>3</v>
      </c>
      <c r="H83" s="106">
        <v>9.375E-2</v>
      </c>
      <c r="I83" s="309">
        <v>32</v>
      </c>
    </row>
    <row r="84" spans="1:9" ht="15.75" customHeight="1" thickBot="1" x14ac:dyDescent="0.35">
      <c r="A84" s="57" t="s">
        <v>93</v>
      </c>
      <c r="B84" s="303" t="s">
        <v>33</v>
      </c>
      <c r="C84" s="304"/>
      <c r="D84" s="52">
        <f>SUM(D83)</f>
        <v>3</v>
      </c>
      <c r="E84" s="53"/>
      <c r="F84" s="54">
        <v>1</v>
      </c>
      <c r="G84" s="84">
        <f>SUM(G83)</f>
        <v>3</v>
      </c>
      <c r="H84" s="100">
        <f>G83/I83</f>
        <v>9.375E-2</v>
      </c>
      <c r="I84" s="299"/>
    </row>
    <row r="85" spans="1:9" ht="15" thickBot="1" x14ac:dyDescent="0.35">
      <c r="A85" s="57" t="s">
        <v>59</v>
      </c>
      <c r="B85" s="107"/>
      <c r="C85" s="102" t="s">
        <v>32</v>
      </c>
      <c r="D85" s="58">
        <v>5</v>
      </c>
      <c r="E85" s="108"/>
      <c r="F85" s="108">
        <v>1</v>
      </c>
      <c r="G85" s="109">
        <v>2</v>
      </c>
      <c r="H85" s="108">
        <v>9.5238095238095274E-2</v>
      </c>
      <c r="I85" s="309">
        <v>21</v>
      </c>
    </row>
    <row r="86" spans="1:9" ht="15.45" customHeight="1" thickBot="1" x14ac:dyDescent="0.35">
      <c r="A86" s="51" t="s">
        <v>59</v>
      </c>
      <c r="B86" s="303" t="s">
        <v>33</v>
      </c>
      <c r="C86" s="304"/>
      <c r="D86" s="52">
        <f>SUM(D85:D85)</f>
        <v>5</v>
      </c>
      <c r="E86" s="53"/>
      <c r="F86" s="54">
        <v>1</v>
      </c>
      <c r="G86" s="84">
        <v>2</v>
      </c>
      <c r="H86" s="100">
        <f>G86/I85</f>
        <v>9.5238095238095233E-2</v>
      </c>
      <c r="I86" s="299"/>
    </row>
    <row r="87" spans="1:9" ht="15.45" customHeight="1" thickBot="1" x14ac:dyDescent="0.35">
      <c r="A87" s="51" t="s">
        <v>83</v>
      </c>
      <c r="B87" s="303" t="s">
        <v>33</v>
      </c>
      <c r="C87" s="304"/>
      <c r="D87" s="86" t="s">
        <v>84</v>
      </c>
      <c r="E87" s="86" t="s">
        <v>84</v>
      </c>
      <c r="F87" s="101" t="s">
        <v>84</v>
      </c>
      <c r="G87" s="86" t="s">
        <v>84</v>
      </c>
      <c r="H87" s="86" t="s">
        <v>84</v>
      </c>
      <c r="I87" s="87" t="s">
        <v>84</v>
      </c>
    </row>
    <row r="88" spans="1:9" ht="15.45" customHeight="1" thickBot="1" x14ac:dyDescent="0.35">
      <c r="A88" s="39" t="s">
        <v>85</v>
      </c>
      <c r="B88" s="107"/>
      <c r="C88" s="110" t="s">
        <v>32</v>
      </c>
      <c r="D88" s="58">
        <v>1</v>
      </c>
      <c r="E88" s="111"/>
      <c r="F88" s="59">
        <v>1</v>
      </c>
      <c r="G88" s="112">
        <v>1</v>
      </c>
      <c r="H88" s="113">
        <v>2.5000000000000001E-2</v>
      </c>
      <c r="I88" s="310">
        <v>40</v>
      </c>
    </row>
    <row r="89" spans="1:9" ht="15.45" customHeight="1" thickBot="1" x14ac:dyDescent="0.35">
      <c r="A89" s="51" t="s">
        <v>85</v>
      </c>
      <c r="B89" s="303" t="s">
        <v>33</v>
      </c>
      <c r="C89" s="304"/>
      <c r="D89" s="52">
        <f>SUM(D88)</f>
        <v>1</v>
      </c>
      <c r="E89" s="53"/>
      <c r="F89" s="114">
        <v>1</v>
      </c>
      <c r="G89" s="115">
        <v>1</v>
      </c>
      <c r="H89" s="116">
        <f>G89/I88</f>
        <v>2.5000000000000001E-2</v>
      </c>
      <c r="I89" s="311"/>
    </row>
    <row r="90" spans="1:9" ht="83.25" customHeight="1" x14ac:dyDescent="0.3">
      <c r="A90" s="305" t="s">
        <v>94</v>
      </c>
      <c r="B90" s="306"/>
      <c r="C90" s="306"/>
      <c r="D90" s="306"/>
      <c r="E90" s="306"/>
      <c r="F90" s="306"/>
      <c r="G90" s="308"/>
      <c r="H90" s="308"/>
      <c r="I90" s="306"/>
    </row>
    <row r="92" spans="1:9" ht="18" customHeight="1" x14ac:dyDescent="0.3">
      <c r="A92" s="4" t="s">
        <v>95</v>
      </c>
    </row>
    <row r="93" spans="1:9" ht="17.399999999999999" x14ac:dyDescent="0.3">
      <c r="A93" s="4" t="s">
        <v>96</v>
      </c>
    </row>
    <row r="94" spans="1:9" ht="15" thickBot="1" x14ac:dyDescent="0.35">
      <c r="A94" s="92"/>
    </row>
    <row r="95" spans="1:9" ht="72.599999999999994" thickBot="1" x14ac:dyDescent="0.35">
      <c r="A95" s="93" t="s">
        <v>7</v>
      </c>
      <c r="B95" s="94" t="s">
        <v>8</v>
      </c>
      <c r="C95" s="94" t="s">
        <v>9</v>
      </c>
      <c r="D95" s="94" t="s">
        <v>10</v>
      </c>
      <c r="E95" s="94" t="s">
        <v>11</v>
      </c>
      <c r="F95" s="94" t="s">
        <v>12</v>
      </c>
      <c r="G95" s="95" t="s">
        <v>13</v>
      </c>
      <c r="H95" s="96" t="s">
        <v>14</v>
      </c>
      <c r="I95" s="97" t="s">
        <v>15</v>
      </c>
    </row>
    <row r="96" spans="1:9" ht="15" thickBot="1" x14ac:dyDescent="0.35">
      <c r="A96" s="39" t="s">
        <v>16</v>
      </c>
      <c r="B96" s="117" t="s">
        <v>84</v>
      </c>
      <c r="C96" s="118" t="s">
        <v>32</v>
      </c>
      <c r="D96" s="119">
        <v>8</v>
      </c>
      <c r="E96" s="120"/>
      <c r="F96" s="121">
        <v>1</v>
      </c>
      <c r="G96" s="122">
        <v>4</v>
      </c>
      <c r="H96" s="123">
        <v>0.22222222222222224</v>
      </c>
      <c r="I96" s="313">
        <v>18</v>
      </c>
    </row>
    <row r="97" spans="1:9" ht="15" thickBot="1" x14ac:dyDescent="0.35">
      <c r="A97" s="124" t="s">
        <v>16</v>
      </c>
      <c r="B97" s="300" t="s">
        <v>33</v>
      </c>
      <c r="C97" s="301"/>
      <c r="D97" s="125">
        <f>SUM(D96)</f>
        <v>8</v>
      </c>
      <c r="E97" s="126"/>
      <c r="F97" s="127">
        <f>SUM(F96)</f>
        <v>1</v>
      </c>
      <c r="G97" s="128">
        <v>4</v>
      </c>
      <c r="H97" s="129">
        <f>G97/I96</f>
        <v>0.22222222222222221</v>
      </c>
      <c r="I97" s="314"/>
    </row>
    <row r="98" spans="1:9" ht="15" thickBot="1" x14ac:dyDescent="0.35">
      <c r="A98" s="39" t="s">
        <v>34</v>
      </c>
      <c r="B98" s="130" t="s">
        <v>31</v>
      </c>
      <c r="C98" s="131" t="s">
        <v>32</v>
      </c>
      <c r="D98" s="132">
        <v>1</v>
      </c>
      <c r="E98" s="130"/>
      <c r="F98" s="133">
        <v>1</v>
      </c>
      <c r="G98" s="134">
        <v>1</v>
      </c>
      <c r="H98" s="135">
        <v>1</v>
      </c>
      <c r="I98" s="313">
        <v>1</v>
      </c>
    </row>
    <row r="99" spans="1:9" ht="15" thickBot="1" x14ac:dyDescent="0.35">
      <c r="A99" s="124" t="s">
        <v>34</v>
      </c>
      <c r="B99" s="300" t="s">
        <v>33</v>
      </c>
      <c r="C99" s="301"/>
      <c r="D99" s="34">
        <f>SUM(D98:D98)</f>
        <v>1</v>
      </c>
      <c r="E99" s="126"/>
      <c r="F99" s="36">
        <v>1</v>
      </c>
      <c r="G99" s="128">
        <v>1</v>
      </c>
      <c r="H99" s="129">
        <f>G99/I98</f>
        <v>1</v>
      </c>
      <c r="I99" s="314"/>
    </row>
    <row r="100" spans="1:9" x14ac:dyDescent="0.3">
      <c r="A100" s="14" t="s">
        <v>46</v>
      </c>
      <c r="B100" s="15" t="s">
        <v>97</v>
      </c>
      <c r="C100" s="15" t="s">
        <v>98</v>
      </c>
      <c r="D100" s="136">
        <v>2</v>
      </c>
      <c r="E100" s="137">
        <v>1</v>
      </c>
      <c r="F100" s="138">
        <v>0.5</v>
      </c>
      <c r="G100" s="139">
        <v>1</v>
      </c>
      <c r="H100" s="140">
        <v>0.04</v>
      </c>
      <c r="I100" s="313">
        <v>25</v>
      </c>
    </row>
    <row r="101" spans="1:9" ht="15" thickBot="1" x14ac:dyDescent="0.35">
      <c r="A101" s="141"/>
      <c r="B101" s="142" t="s">
        <v>31</v>
      </c>
      <c r="C101" s="143" t="s">
        <v>32</v>
      </c>
      <c r="D101" s="144">
        <v>2</v>
      </c>
      <c r="E101" s="142"/>
      <c r="F101" s="145">
        <v>0.5</v>
      </c>
      <c r="G101" s="146">
        <v>2</v>
      </c>
      <c r="H101" s="147">
        <v>0.08</v>
      </c>
      <c r="I101" s="315"/>
    </row>
    <row r="102" spans="1:9" ht="15" thickBot="1" x14ac:dyDescent="0.35">
      <c r="A102" s="124" t="s">
        <v>46</v>
      </c>
      <c r="B102" s="300" t="s">
        <v>33</v>
      </c>
      <c r="C102" s="301"/>
      <c r="D102" s="34">
        <f>SUM(D100:D101)</f>
        <v>4</v>
      </c>
      <c r="E102" s="126"/>
      <c r="F102" s="36">
        <v>1</v>
      </c>
      <c r="G102" s="148">
        <f>SUM(G101:G101)</f>
        <v>2</v>
      </c>
      <c r="H102" s="116">
        <f>G102/I100</f>
        <v>0.08</v>
      </c>
      <c r="I102" s="316"/>
    </row>
    <row r="103" spans="1:9" ht="83.25" customHeight="1" x14ac:dyDescent="0.3">
      <c r="A103" s="312" t="s">
        <v>94</v>
      </c>
      <c r="B103" s="308"/>
      <c r="C103" s="308"/>
      <c r="D103" s="308"/>
      <c r="E103" s="308"/>
      <c r="F103" s="308"/>
      <c r="G103" s="308"/>
      <c r="H103" s="308"/>
      <c r="I103" s="306"/>
    </row>
  </sheetData>
  <sheetProtection algorithmName="SHA-512" hashValue="NPvJb+5J8Xkzh2RddLBH1puMFS2gRmrbnmJG9D9Gib9+nq85ebKbN2W3LjU1uhVpozrl3D/zlMxnYQ3IvrM/Rw==" saltValue="2InF69EsYFR3oC5FFVr8JQ==" spinCount="100000" sheet="1" objects="1" scenarios="1"/>
  <mergeCells count="31">
    <mergeCell ref="A103:I103"/>
    <mergeCell ref="I96:I97"/>
    <mergeCell ref="B97:C97"/>
    <mergeCell ref="I98:I99"/>
    <mergeCell ref="B99:C99"/>
    <mergeCell ref="I100:I102"/>
    <mergeCell ref="B102:C102"/>
    <mergeCell ref="A90:I90"/>
    <mergeCell ref="A69:I69"/>
    <mergeCell ref="I75:I81"/>
    <mergeCell ref="B81:C81"/>
    <mergeCell ref="B82:C82"/>
    <mergeCell ref="I83:I84"/>
    <mergeCell ref="B84:C84"/>
    <mergeCell ref="I85:I86"/>
    <mergeCell ref="B86:C86"/>
    <mergeCell ref="B87:C87"/>
    <mergeCell ref="I88:I89"/>
    <mergeCell ref="B89:C89"/>
    <mergeCell ref="B68:C68"/>
    <mergeCell ref="I12:I23"/>
    <mergeCell ref="B23:C23"/>
    <mergeCell ref="I24:I32"/>
    <mergeCell ref="B32:C32"/>
    <mergeCell ref="I33:I40"/>
    <mergeCell ref="B40:C40"/>
    <mergeCell ref="A41:I41"/>
    <mergeCell ref="I46:I65"/>
    <mergeCell ref="B65:C65"/>
    <mergeCell ref="B66:C66"/>
    <mergeCell ref="B67:C67"/>
  </mergeCells>
  <pageMargins left="0.7" right="0.7" top="0.75" bottom="0.75" header="0.3" footer="0.3"/>
  <pageSetup scale="6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C816-BB15-4F75-99AF-16C911A7DDCB}">
  <dimension ref="A1:I95"/>
  <sheetViews>
    <sheetView view="pageBreakPreview" zoomScale="60" zoomScaleNormal="100" workbookViewId="0">
      <selection activeCell="C1" sqref="C1"/>
    </sheetView>
  </sheetViews>
  <sheetFormatPr defaultRowHeight="14.4" x14ac:dyDescent="0.3"/>
  <cols>
    <col min="1" max="1" width="12.77734375" customWidth="1"/>
    <col min="2" max="2" width="21.44140625" customWidth="1"/>
    <col min="3" max="3" width="24.21875" customWidth="1"/>
    <col min="4" max="4" width="12.77734375" customWidth="1"/>
    <col min="5" max="5" width="11.77734375" customWidth="1"/>
    <col min="6" max="6" width="14.5546875" customWidth="1"/>
    <col min="7" max="7" width="14.77734375" style="2" customWidth="1"/>
    <col min="8" max="8" width="14.5546875" customWidth="1"/>
    <col min="9" max="9" width="15" style="3" customWidth="1"/>
  </cols>
  <sheetData>
    <row r="1" spans="1:9" ht="25.8" x14ac:dyDescent="0.3">
      <c r="A1" s="1" t="s">
        <v>0</v>
      </c>
    </row>
    <row r="2" spans="1:9" ht="17.399999999999999" x14ac:dyDescent="0.3">
      <c r="A2" s="4" t="s">
        <v>99</v>
      </c>
    </row>
    <row r="3" spans="1:9" ht="17.399999999999999" x14ac:dyDescent="0.3">
      <c r="A3" s="5" t="s">
        <v>100</v>
      </c>
    </row>
    <row r="4" spans="1:9" x14ac:dyDescent="0.3">
      <c r="A4" s="6"/>
    </row>
    <row r="5" spans="1:9" ht="17.399999999999999" x14ac:dyDescent="0.3">
      <c r="A5" s="7" t="s">
        <v>3</v>
      </c>
    </row>
    <row r="6" spans="1:9" x14ac:dyDescent="0.3">
      <c r="A6" s="8" t="s">
        <v>4</v>
      </c>
    </row>
    <row r="7" spans="1:9" x14ac:dyDescent="0.3">
      <c r="A7" s="6"/>
    </row>
    <row r="8" spans="1:9" ht="17.399999999999999" x14ac:dyDescent="0.3">
      <c r="A8" s="4" t="s">
        <v>5</v>
      </c>
    </row>
    <row r="9" spans="1:9" ht="17.399999999999999" x14ac:dyDescent="0.3">
      <c r="A9" s="4" t="s">
        <v>6</v>
      </c>
    </row>
    <row r="10" spans="1:9" ht="18" thickBot="1" x14ac:dyDescent="0.35">
      <c r="A10" s="4"/>
    </row>
    <row r="11" spans="1:9" ht="72.599999999999994" thickBot="1" x14ac:dyDescent="0.35">
      <c r="A11" s="149" t="s">
        <v>7</v>
      </c>
      <c r="B11" s="150" t="s">
        <v>8</v>
      </c>
      <c r="C11" s="150" t="s">
        <v>9</v>
      </c>
      <c r="D11" s="150" t="s">
        <v>10</v>
      </c>
      <c r="E11" s="150" t="s">
        <v>11</v>
      </c>
      <c r="F11" s="150" t="s">
        <v>12</v>
      </c>
      <c r="G11" s="66" t="s">
        <v>13</v>
      </c>
      <c r="H11" s="151" t="s">
        <v>14</v>
      </c>
      <c r="I11" s="152" t="s">
        <v>15</v>
      </c>
    </row>
    <row r="12" spans="1:9" x14ac:dyDescent="0.3">
      <c r="A12" s="14" t="s">
        <v>16</v>
      </c>
      <c r="B12" s="15" t="s">
        <v>17</v>
      </c>
      <c r="C12" s="16" t="s">
        <v>18</v>
      </c>
      <c r="D12" s="136">
        <v>89</v>
      </c>
      <c r="E12" s="17">
        <v>0.41395348837209311</v>
      </c>
      <c r="F12" s="17">
        <v>0.11424903722721436</v>
      </c>
      <c r="G12" s="19">
        <v>70</v>
      </c>
      <c r="H12" s="17">
        <v>9.602194787379971E-2</v>
      </c>
      <c r="I12" s="297">
        <v>729</v>
      </c>
    </row>
    <row r="13" spans="1:9" x14ac:dyDescent="0.3">
      <c r="A13" s="14"/>
      <c r="B13" s="20" t="s">
        <v>17</v>
      </c>
      <c r="C13" s="21" t="s">
        <v>24</v>
      </c>
      <c r="D13" s="153">
        <v>70</v>
      </c>
      <c r="E13" s="22">
        <v>0.32558139534883718</v>
      </c>
      <c r="F13" s="22">
        <v>8.985879332477538E-2</v>
      </c>
      <c r="G13" s="24">
        <v>49</v>
      </c>
      <c r="H13" s="22">
        <v>6.7215363511659798E-2</v>
      </c>
      <c r="I13" s="297"/>
    </row>
    <row r="14" spans="1:9" x14ac:dyDescent="0.3">
      <c r="A14" s="14"/>
      <c r="B14" s="20" t="s">
        <v>21</v>
      </c>
      <c r="C14" s="21" t="s">
        <v>22</v>
      </c>
      <c r="D14" s="153">
        <v>47</v>
      </c>
      <c r="E14" s="22">
        <v>0.22926829268292681</v>
      </c>
      <c r="F14" s="22">
        <v>6.0333761232349181E-2</v>
      </c>
      <c r="G14" s="24">
        <v>39</v>
      </c>
      <c r="H14" s="22">
        <v>5.3497942386831261E-2</v>
      </c>
      <c r="I14" s="297"/>
    </row>
    <row r="15" spans="1:9" x14ac:dyDescent="0.3">
      <c r="A15" s="14"/>
      <c r="B15" s="20" t="s">
        <v>19</v>
      </c>
      <c r="C15" s="21" t="s">
        <v>20</v>
      </c>
      <c r="D15" s="153">
        <v>44</v>
      </c>
      <c r="E15" s="22">
        <v>0.31884057971014496</v>
      </c>
      <c r="F15" s="22">
        <v>5.6482670089858786E-2</v>
      </c>
      <c r="G15" s="24">
        <v>31</v>
      </c>
      <c r="H15" s="22">
        <v>4.2524005486968448E-2</v>
      </c>
      <c r="I15" s="297"/>
    </row>
    <row r="16" spans="1:9" x14ac:dyDescent="0.3">
      <c r="A16" s="14"/>
      <c r="B16" s="20" t="s">
        <v>17</v>
      </c>
      <c r="C16" s="21" t="s">
        <v>23</v>
      </c>
      <c r="D16" s="153">
        <v>32</v>
      </c>
      <c r="E16" s="22">
        <v>0.14883720930232561</v>
      </c>
      <c r="F16" s="22">
        <v>4.1078305519897287E-2</v>
      </c>
      <c r="G16" s="24">
        <v>28</v>
      </c>
      <c r="H16" s="22">
        <v>3.8408779149519887E-2</v>
      </c>
      <c r="I16" s="297"/>
    </row>
    <row r="17" spans="1:9" x14ac:dyDescent="0.3">
      <c r="A17" s="14"/>
      <c r="B17" s="20" t="s">
        <v>19</v>
      </c>
      <c r="C17" s="21" t="s">
        <v>25</v>
      </c>
      <c r="D17" s="153">
        <v>26</v>
      </c>
      <c r="E17" s="22">
        <v>0.18840579710144925</v>
      </c>
      <c r="F17" s="22">
        <v>3.3376123234916566E-2</v>
      </c>
      <c r="G17" s="24">
        <v>19</v>
      </c>
      <c r="H17" s="22">
        <v>2.6063100137174219E-2</v>
      </c>
      <c r="I17" s="297"/>
    </row>
    <row r="18" spans="1:9" x14ac:dyDescent="0.3">
      <c r="A18" s="14"/>
      <c r="B18" s="20" t="s">
        <v>21</v>
      </c>
      <c r="C18" s="21" t="s">
        <v>28</v>
      </c>
      <c r="D18" s="153">
        <v>24</v>
      </c>
      <c r="E18" s="22">
        <v>0.11707317073170732</v>
      </c>
      <c r="F18" s="22">
        <v>3.0808729139922976E-2</v>
      </c>
      <c r="G18" s="24">
        <v>22</v>
      </c>
      <c r="H18" s="22">
        <v>3.0178326474622777E-2</v>
      </c>
      <c r="I18" s="297"/>
    </row>
    <row r="19" spans="1:9" x14ac:dyDescent="0.3">
      <c r="A19" s="14"/>
      <c r="B19" s="20" t="s">
        <v>21</v>
      </c>
      <c r="C19" s="21" t="s">
        <v>27</v>
      </c>
      <c r="D19" s="153">
        <v>23</v>
      </c>
      <c r="E19" s="22">
        <v>0.11219512195121951</v>
      </c>
      <c r="F19" s="22">
        <v>2.9525032092426184E-2</v>
      </c>
      <c r="G19" s="24">
        <v>18</v>
      </c>
      <c r="H19" s="22">
        <v>2.469135802469136E-2</v>
      </c>
      <c r="I19" s="297"/>
    </row>
    <row r="20" spans="1:9" x14ac:dyDescent="0.3">
      <c r="A20" s="14"/>
      <c r="B20" s="20" t="s">
        <v>29</v>
      </c>
      <c r="C20" s="21" t="s">
        <v>30</v>
      </c>
      <c r="D20" s="153">
        <v>21</v>
      </c>
      <c r="E20" s="22">
        <v>0.3559322033898305</v>
      </c>
      <c r="F20" s="22">
        <v>2.6957637997432608E-2</v>
      </c>
      <c r="G20" s="24">
        <v>14</v>
      </c>
      <c r="H20" s="22">
        <v>1.9204389574759943E-2</v>
      </c>
      <c r="I20" s="297"/>
    </row>
    <row r="21" spans="1:9" x14ac:dyDescent="0.3">
      <c r="A21" s="14"/>
      <c r="B21" s="20" t="s">
        <v>21</v>
      </c>
      <c r="C21" s="21" t="s">
        <v>26</v>
      </c>
      <c r="D21" s="153">
        <v>15</v>
      </c>
      <c r="E21" s="22">
        <v>7.3170731707317055E-2</v>
      </c>
      <c r="F21" s="22">
        <v>1.9255455712451859E-2</v>
      </c>
      <c r="G21" s="24">
        <v>13</v>
      </c>
      <c r="H21" s="22">
        <v>1.7832647462277088E-2</v>
      </c>
      <c r="I21" s="297"/>
    </row>
    <row r="22" spans="1:9" ht="15" thickBot="1" x14ac:dyDescent="0.35">
      <c r="A22" s="39"/>
      <c r="B22" s="77" t="s">
        <v>31</v>
      </c>
      <c r="C22" t="s">
        <v>32</v>
      </c>
      <c r="D22">
        <v>388</v>
      </c>
      <c r="E22" s="154"/>
      <c r="F22" s="42">
        <v>0.49807445442875481</v>
      </c>
      <c r="G22" s="155">
        <v>219</v>
      </c>
      <c r="H22" s="44">
        <v>0.30041152263374488</v>
      </c>
      <c r="I22" s="298"/>
    </row>
    <row r="23" spans="1:9" ht="15" thickBot="1" x14ac:dyDescent="0.35">
      <c r="A23" s="51" t="s">
        <v>16</v>
      </c>
      <c r="B23" s="303" t="s">
        <v>33</v>
      </c>
      <c r="C23" s="304"/>
      <c r="D23" s="52">
        <f>SUM(D12:D22)</f>
        <v>779</v>
      </c>
      <c r="E23" s="53"/>
      <c r="F23" s="54">
        <v>1</v>
      </c>
      <c r="G23" s="55">
        <v>340</v>
      </c>
      <c r="H23" s="156">
        <f>G23/I12</f>
        <v>0.4663923182441701</v>
      </c>
      <c r="I23" s="299"/>
    </row>
    <row r="24" spans="1:9" x14ac:dyDescent="0.3">
      <c r="A24" s="39" t="s">
        <v>34</v>
      </c>
      <c r="B24" s="40" t="s">
        <v>35</v>
      </c>
      <c r="C24" s="40" t="s">
        <v>36</v>
      </c>
      <c r="D24" s="41">
        <v>19</v>
      </c>
      <c r="E24" s="42">
        <v>1</v>
      </c>
      <c r="F24" s="42">
        <v>0.24675324675324681</v>
      </c>
      <c r="G24" s="157">
        <v>12</v>
      </c>
      <c r="H24" s="44">
        <v>0.10619469026548672</v>
      </c>
      <c r="I24" s="302">
        <v>113</v>
      </c>
    </row>
    <row r="25" spans="1:9" x14ac:dyDescent="0.3">
      <c r="A25" s="39"/>
      <c r="B25" s="45" t="s">
        <v>43</v>
      </c>
      <c r="C25" s="45" t="s">
        <v>44</v>
      </c>
      <c r="D25" s="46">
        <v>12</v>
      </c>
      <c r="E25" s="42">
        <v>1</v>
      </c>
      <c r="F25" s="42">
        <v>0.15584415584415581</v>
      </c>
      <c r="G25" s="47">
        <v>6</v>
      </c>
      <c r="H25" s="44">
        <v>5.3097345132743362E-2</v>
      </c>
      <c r="I25" s="298"/>
    </row>
    <row r="26" spans="1:9" x14ac:dyDescent="0.3">
      <c r="A26" s="39"/>
      <c r="B26" s="45" t="s">
        <v>91</v>
      </c>
      <c r="C26" s="45" t="s">
        <v>101</v>
      </c>
      <c r="D26" s="46">
        <v>3</v>
      </c>
      <c r="E26" s="42">
        <v>0.6</v>
      </c>
      <c r="F26" s="42">
        <v>3.8961038961038953E-2</v>
      </c>
      <c r="G26" s="47">
        <v>3</v>
      </c>
      <c r="H26" s="44">
        <v>2.6548672566371681E-2</v>
      </c>
      <c r="I26" s="298"/>
    </row>
    <row r="27" spans="1:9" x14ac:dyDescent="0.3">
      <c r="A27" s="39"/>
      <c r="B27" s="45" t="s">
        <v>37</v>
      </c>
      <c r="C27" s="45" t="s">
        <v>38</v>
      </c>
      <c r="D27" s="46">
        <v>3</v>
      </c>
      <c r="E27" s="42">
        <v>0.6</v>
      </c>
      <c r="F27" s="42">
        <v>3.8961038961038953E-2</v>
      </c>
      <c r="G27" s="47">
        <v>2</v>
      </c>
      <c r="H27" s="44">
        <v>1.7699115044247787E-2</v>
      </c>
      <c r="I27" s="298"/>
    </row>
    <row r="28" spans="1:9" x14ac:dyDescent="0.3">
      <c r="A28" s="39"/>
      <c r="B28" s="45" t="s">
        <v>102</v>
      </c>
      <c r="C28" s="45" t="s">
        <v>103</v>
      </c>
      <c r="D28" s="46">
        <v>2</v>
      </c>
      <c r="E28" s="42">
        <v>0.33333333333333326</v>
      </c>
      <c r="F28" s="42">
        <v>2.5974025974025976E-2</v>
      </c>
      <c r="G28" s="47">
        <v>2</v>
      </c>
      <c r="H28" s="44">
        <v>1.7699115044247787E-2</v>
      </c>
      <c r="I28" s="298"/>
    </row>
    <row r="29" spans="1:9" x14ac:dyDescent="0.3">
      <c r="A29" s="39"/>
      <c r="B29" s="45" t="s">
        <v>102</v>
      </c>
      <c r="C29" s="45" t="s">
        <v>104</v>
      </c>
      <c r="D29" s="46">
        <v>2</v>
      </c>
      <c r="E29" s="42">
        <v>0.33333333333333326</v>
      </c>
      <c r="F29" s="42">
        <v>2.5974025974025976E-2</v>
      </c>
      <c r="G29" s="47">
        <v>2</v>
      </c>
      <c r="H29" s="44">
        <v>1.7699115044247787E-2</v>
      </c>
      <c r="I29" s="298"/>
    </row>
    <row r="30" spans="1:9" x14ac:dyDescent="0.3">
      <c r="A30" s="39"/>
      <c r="B30" s="45" t="s">
        <v>29</v>
      </c>
      <c r="C30" s="45" t="s">
        <v>105</v>
      </c>
      <c r="D30" s="46">
        <v>2</v>
      </c>
      <c r="E30" s="42">
        <v>0.4</v>
      </c>
      <c r="F30" s="42">
        <v>2.5974025974025976E-2</v>
      </c>
      <c r="G30" s="47">
        <v>1</v>
      </c>
      <c r="H30" s="44">
        <v>8.8495575221238937E-3</v>
      </c>
      <c r="I30" s="298"/>
    </row>
    <row r="31" spans="1:9" ht="15" thickBot="1" x14ac:dyDescent="0.35">
      <c r="A31" s="39"/>
      <c r="B31" s="48" t="s">
        <v>31</v>
      </c>
      <c r="C31" s="49" t="s">
        <v>32</v>
      </c>
      <c r="D31">
        <v>34</v>
      </c>
      <c r="E31" s="50"/>
      <c r="F31" s="42">
        <v>0.44155844155844154</v>
      </c>
      <c r="G31">
        <v>23</v>
      </c>
      <c r="H31" s="44">
        <v>0.20353982300884957</v>
      </c>
      <c r="I31" s="298"/>
    </row>
    <row r="32" spans="1:9" ht="15" thickBot="1" x14ac:dyDescent="0.35">
      <c r="A32" s="51" t="s">
        <v>34</v>
      </c>
      <c r="B32" s="303" t="s">
        <v>33</v>
      </c>
      <c r="C32" s="304"/>
      <c r="D32" s="52">
        <f>SUM(D24:D31)</f>
        <v>77</v>
      </c>
      <c r="E32" s="53"/>
      <c r="F32" s="54">
        <f>SUM(F24:F31)</f>
        <v>1</v>
      </c>
      <c r="G32" s="55">
        <v>33</v>
      </c>
      <c r="H32" s="56">
        <f>G32/I24</f>
        <v>0.29203539823008851</v>
      </c>
      <c r="I32" s="299"/>
    </row>
    <row r="33" spans="1:9" x14ac:dyDescent="0.3">
      <c r="A33" s="57" t="s">
        <v>46</v>
      </c>
      <c r="B33" s="45" t="s">
        <v>47</v>
      </c>
      <c r="C33" s="45" t="s">
        <v>48</v>
      </c>
      <c r="D33" s="58">
        <v>2</v>
      </c>
      <c r="E33" s="59">
        <v>0.5</v>
      </c>
      <c r="F33" s="59">
        <v>4.1666666666666657E-2</v>
      </c>
      <c r="G33" s="60">
        <v>2</v>
      </c>
      <c r="H33" s="59">
        <v>1.710863986313088E-3</v>
      </c>
      <c r="I33" s="302">
        <v>1169</v>
      </c>
    </row>
    <row r="34" spans="1:9" x14ac:dyDescent="0.3">
      <c r="A34" s="39"/>
      <c r="B34" s="45" t="s">
        <v>106</v>
      </c>
      <c r="C34" s="45" t="s">
        <v>107</v>
      </c>
      <c r="D34" s="58">
        <v>2</v>
      </c>
      <c r="E34" s="59">
        <v>0.66666666666666652</v>
      </c>
      <c r="F34" s="59">
        <v>4.1666666666666657E-2</v>
      </c>
      <c r="G34" s="60">
        <v>2</v>
      </c>
      <c r="H34" s="59">
        <v>1.710863986313088E-3</v>
      </c>
      <c r="I34" s="298"/>
    </row>
    <row r="35" spans="1:9" ht="15" thickBot="1" x14ac:dyDescent="0.35">
      <c r="A35" s="39"/>
      <c r="B35" s="130" t="s">
        <v>31</v>
      </c>
      <c r="C35" s="158" t="s">
        <v>32</v>
      </c>
      <c r="D35" s="79">
        <v>44</v>
      </c>
      <c r="E35" s="120"/>
      <c r="F35" s="159">
        <v>0.91666666666666641</v>
      </c>
      <c r="G35" s="160">
        <v>33</v>
      </c>
      <c r="H35" s="159">
        <v>2.8229255774165959E-2</v>
      </c>
      <c r="I35" s="298"/>
    </row>
    <row r="36" spans="1:9" ht="15.75" customHeight="1" thickBot="1" x14ac:dyDescent="0.35">
      <c r="A36" s="51" t="s">
        <v>46</v>
      </c>
      <c r="B36" s="303" t="s">
        <v>33</v>
      </c>
      <c r="C36" s="304"/>
      <c r="D36" s="52">
        <f>SUM(D33:D35)</f>
        <v>48</v>
      </c>
      <c r="E36" s="53"/>
      <c r="F36" s="54">
        <v>1</v>
      </c>
      <c r="G36" s="63">
        <v>35</v>
      </c>
      <c r="H36" s="54">
        <f>G36/I33</f>
        <v>2.9940119760479042E-2</v>
      </c>
      <c r="I36" s="299"/>
    </row>
    <row r="37" spans="1:9" ht="83.25" customHeight="1" x14ac:dyDescent="0.3">
      <c r="A37" s="305" t="s">
        <v>56</v>
      </c>
      <c r="B37" s="306"/>
      <c r="C37" s="306"/>
      <c r="D37" s="306"/>
      <c r="E37" s="306"/>
      <c r="F37" s="306"/>
      <c r="G37" s="306"/>
      <c r="H37" s="306"/>
      <c r="I37" s="306"/>
    </row>
    <row r="38" spans="1:9" ht="17.399999999999999" x14ac:dyDescent="0.3">
      <c r="A38" s="4" t="s">
        <v>57</v>
      </c>
    </row>
    <row r="39" spans="1:9" ht="17.399999999999999" x14ac:dyDescent="0.3">
      <c r="A39" s="4" t="s">
        <v>58</v>
      </c>
    </row>
    <row r="40" spans="1:9" ht="18" thickBot="1" x14ac:dyDescent="0.35">
      <c r="A40" s="4"/>
    </row>
    <row r="41" spans="1:9" ht="72.599999999999994" thickBot="1" x14ac:dyDescent="0.35">
      <c r="A41" s="64" t="s">
        <v>7</v>
      </c>
      <c r="B41" s="65" t="s">
        <v>8</v>
      </c>
      <c r="C41" s="65" t="s">
        <v>9</v>
      </c>
      <c r="D41" s="65" t="s">
        <v>10</v>
      </c>
      <c r="E41" s="65" t="s">
        <v>11</v>
      </c>
      <c r="F41" s="65" t="s">
        <v>12</v>
      </c>
      <c r="G41" s="66" t="s">
        <v>13</v>
      </c>
      <c r="H41" s="151" t="s">
        <v>14</v>
      </c>
      <c r="I41" s="152" t="s">
        <v>15</v>
      </c>
    </row>
    <row r="42" spans="1:9" x14ac:dyDescent="0.3">
      <c r="A42" s="14" t="s">
        <v>59</v>
      </c>
      <c r="B42" s="69" t="s">
        <v>67</v>
      </c>
      <c r="C42" s="15" t="s">
        <v>68</v>
      </c>
      <c r="D42" s="19">
        <v>9</v>
      </c>
      <c r="E42" s="70">
        <v>0.6</v>
      </c>
      <c r="F42" s="70">
        <v>6.3380281690140858E-2</v>
      </c>
      <c r="G42" s="71">
        <v>7</v>
      </c>
      <c r="H42" s="70">
        <v>3.0434782608695657E-2</v>
      </c>
      <c r="I42" s="297">
        <v>230</v>
      </c>
    </row>
    <row r="43" spans="1:9" x14ac:dyDescent="0.3">
      <c r="A43" s="14"/>
      <c r="B43" s="73" t="s">
        <v>64</v>
      </c>
      <c r="C43" s="20" t="s">
        <v>65</v>
      </c>
      <c r="D43" s="24">
        <v>4</v>
      </c>
      <c r="E43" s="74">
        <v>0.3636363636363637</v>
      </c>
      <c r="F43" s="74">
        <v>2.8169014084507039E-2</v>
      </c>
      <c r="G43" s="75">
        <v>4</v>
      </c>
      <c r="H43" s="74">
        <v>1.7391304347826087E-2</v>
      </c>
      <c r="I43" s="297"/>
    </row>
    <row r="44" spans="1:9" x14ac:dyDescent="0.3">
      <c r="A44" s="14"/>
      <c r="B44" s="73" t="s">
        <v>50</v>
      </c>
      <c r="C44" s="20" t="s">
        <v>61</v>
      </c>
      <c r="D44" s="24">
        <v>3</v>
      </c>
      <c r="E44" s="74">
        <v>0.16666666666666663</v>
      </c>
      <c r="F44" s="74">
        <v>2.1126760563380274E-2</v>
      </c>
      <c r="G44" s="75">
        <v>3</v>
      </c>
      <c r="H44" s="74">
        <v>1.3043478260869565E-2</v>
      </c>
      <c r="I44" s="297"/>
    </row>
    <row r="45" spans="1:9" x14ac:dyDescent="0.3">
      <c r="A45" s="14"/>
      <c r="B45" s="73" t="s">
        <v>41</v>
      </c>
      <c r="C45" s="20" t="s">
        <v>108</v>
      </c>
      <c r="D45" s="24">
        <v>3</v>
      </c>
      <c r="E45" s="74">
        <v>0.33333333333333326</v>
      </c>
      <c r="F45" s="74">
        <v>2.1126760563380274E-2</v>
      </c>
      <c r="G45" s="75">
        <v>3</v>
      </c>
      <c r="H45" s="74">
        <v>1.3043478260869565E-2</v>
      </c>
      <c r="I45" s="297"/>
    </row>
    <row r="46" spans="1:9" x14ac:dyDescent="0.3">
      <c r="A46" s="14"/>
      <c r="B46" s="73" t="s">
        <v>109</v>
      </c>
      <c r="C46" s="20" t="s">
        <v>110</v>
      </c>
      <c r="D46" s="24">
        <v>3</v>
      </c>
      <c r="E46" s="74">
        <v>0.75</v>
      </c>
      <c r="F46" s="74">
        <v>2.1126760563380274E-2</v>
      </c>
      <c r="G46" s="75">
        <v>2</v>
      </c>
      <c r="H46" s="74">
        <v>8.6956521739130436E-3</v>
      </c>
      <c r="I46" s="297"/>
    </row>
    <row r="47" spans="1:9" x14ac:dyDescent="0.3">
      <c r="A47" s="14"/>
      <c r="B47" s="73" t="s">
        <v>74</v>
      </c>
      <c r="C47" s="20" t="s">
        <v>75</v>
      </c>
      <c r="D47" s="24">
        <v>3</v>
      </c>
      <c r="E47" s="74">
        <v>0.42857142857142849</v>
      </c>
      <c r="F47" s="74">
        <v>2.1126760563380274E-2</v>
      </c>
      <c r="G47" s="75">
        <v>3</v>
      </c>
      <c r="H47" s="74">
        <v>1.3043478260869565E-2</v>
      </c>
      <c r="I47" s="297"/>
    </row>
    <row r="48" spans="1:9" x14ac:dyDescent="0.3">
      <c r="A48" s="14"/>
      <c r="B48" s="73" t="s">
        <v>37</v>
      </c>
      <c r="C48" s="20" t="s">
        <v>38</v>
      </c>
      <c r="D48" s="24">
        <v>3</v>
      </c>
      <c r="E48" s="74">
        <v>0.3</v>
      </c>
      <c r="F48" s="74">
        <v>2.1126760563380274E-2</v>
      </c>
      <c r="G48" s="75">
        <v>2</v>
      </c>
      <c r="H48" s="74">
        <v>8.6956521739130436E-3</v>
      </c>
      <c r="I48" s="297"/>
    </row>
    <row r="49" spans="1:9" x14ac:dyDescent="0.3">
      <c r="A49" s="14"/>
      <c r="B49" s="73" t="s">
        <v>37</v>
      </c>
      <c r="C49" s="20" t="s">
        <v>66</v>
      </c>
      <c r="D49" s="24">
        <v>3</v>
      </c>
      <c r="E49" s="74">
        <v>0.3</v>
      </c>
      <c r="F49" s="74">
        <v>2.1126760563380274E-2</v>
      </c>
      <c r="G49" s="75">
        <v>3</v>
      </c>
      <c r="H49" s="74">
        <v>1.3043478260869565E-2</v>
      </c>
      <c r="I49" s="297"/>
    </row>
    <row r="50" spans="1:9" x14ac:dyDescent="0.3">
      <c r="A50" s="14"/>
      <c r="B50" s="73" t="s">
        <v>67</v>
      </c>
      <c r="C50" s="20" t="s">
        <v>111</v>
      </c>
      <c r="D50" s="24">
        <v>3</v>
      </c>
      <c r="E50" s="74">
        <v>0.2</v>
      </c>
      <c r="F50" s="74">
        <v>2.1126760563380274E-2</v>
      </c>
      <c r="G50" s="75">
        <v>2</v>
      </c>
      <c r="H50" s="74">
        <v>8.6956521739130436E-3</v>
      </c>
      <c r="I50" s="297"/>
    </row>
    <row r="51" spans="1:9" x14ac:dyDescent="0.3">
      <c r="A51" s="14"/>
      <c r="B51" s="73" t="s">
        <v>50</v>
      </c>
      <c r="C51" s="20" t="s">
        <v>112</v>
      </c>
      <c r="D51" s="24">
        <v>2</v>
      </c>
      <c r="E51" s="74">
        <v>0.11111111111111112</v>
      </c>
      <c r="F51" s="74">
        <v>1.408450704225352E-2</v>
      </c>
      <c r="G51" s="75">
        <v>2</v>
      </c>
      <c r="H51" s="74">
        <v>8.6956521739130436E-3</v>
      </c>
      <c r="I51" s="297"/>
    </row>
    <row r="52" spans="1:9" x14ac:dyDescent="0.3">
      <c r="A52" s="14"/>
      <c r="B52" s="73" t="s">
        <v>50</v>
      </c>
      <c r="C52" s="20" t="s">
        <v>62</v>
      </c>
      <c r="D52" s="24">
        <v>2</v>
      </c>
      <c r="E52" s="74">
        <v>0.11111111111111112</v>
      </c>
      <c r="F52" s="74">
        <v>1.408450704225352E-2</v>
      </c>
      <c r="G52" s="75">
        <v>1</v>
      </c>
      <c r="H52" s="74">
        <v>4.3478260869565218E-3</v>
      </c>
      <c r="I52" s="297"/>
    </row>
    <row r="53" spans="1:9" x14ac:dyDescent="0.3">
      <c r="A53" s="14"/>
      <c r="B53" s="73" t="s">
        <v>19</v>
      </c>
      <c r="C53" s="20" t="s">
        <v>69</v>
      </c>
      <c r="D53" s="24">
        <v>2</v>
      </c>
      <c r="E53" s="74">
        <v>9.5238095238095274E-2</v>
      </c>
      <c r="F53" s="74">
        <v>1.408450704225352E-2</v>
      </c>
      <c r="G53" s="75">
        <v>1</v>
      </c>
      <c r="H53" s="74">
        <v>4.3478260869565218E-3</v>
      </c>
      <c r="I53" s="297"/>
    </row>
    <row r="54" spans="1:9" x14ac:dyDescent="0.3">
      <c r="A54" s="14"/>
      <c r="B54" s="73" t="s">
        <v>19</v>
      </c>
      <c r="C54" s="20" t="s">
        <v>113</v>
      </c>
      <c r="D54" s="24">
        <v>2</v>
      </c>
      <c r="E54" s="74">
        <v>9.5238095238095274E-2</v>
      </c>
      <c r="F54" s="74">
        <v>1.408450704225352E-2</v>
      </c>
      <c r="G54" s="75">
        <v>2</v>
      </c>
      <c r="H54" s="74">
        <v>8.6956521739130436E-3</v>
      </c>
      <c r="I54" s="297"/>
    </row>
    <row r="55" spans="1:9" x14ac:dyDescent="0.3">
      <c r="A55" s="14"/>
      <c r="B55" s="73" t="s">
        <v>19</v>
      </c>
      <c r="C55" s="20" t="s">
        <v>114</v>
      </c>
      <c r="D55" s="24">
        <v>2</v>
      </c>
      <c r="E55" s="74">
        <v>9.5238095238095274E-2</v>
      </c>
      <c r="F55" s="74">
        <v>1.408450704225352E-2</v>
      </c>
      <c r="G55" s="75">
        <v>2</v>
      </c>
      <c r="H55" s="74">
        <v>8.6956521739130436E-3</v>
      </c>
      <c r="I55" s="297"/>
    </row>
    <row r="56" spans="1:9" x14ac:dyDescent="0.3">
      <c r="A56" s="14"/>
      <c r="B56" s="73" t="s">
        <v>41</v>
      </c>
      <c r="C56" s="20" t="s">
        <v>42</v>
      </c>
      <c r="D56" s="24">
        <v>2</v>
      </c>
      <c r="E56" s="74">
        <v>0.22222222222222224</v>
      </c>
      <c r="F56" s="74">
        <v>1.408450704225352E-2</v>
      </c>
      <c r="G56" s="75">
        <v>2</v>
      </c>
      <c r="H56" s="74">
        <v>8.6956521739130436E-3</v>
      </c>
      <c r="I56" s="297"/>
    </row>
    <row r="57" spans="1:9" x14ac:dyDescent="0.3">
      <c r="A57" s="14"/>
      <c r="B57" s="73" t="s">
        <v>115</v>
      </c>
      <c r="C57" s="20" t="s">
        <v>116</v>
      </c>
      <c r="D57" s="24">
        <v>2</v>
      </c>
      <c r="E57" s="74">
        <v>0.25</v>
      </c>
      <c r="F57" s="74">
        <v>1.408450704225352E-2</v>
      </c>
      <c r="G57" s="75">
        <v>2</v>
      </c>
      <c r="H57" s="74">
        <v>8.6956521739130436E-3</v>
      </c>
      <c r="I57" s="297"/>
    </row>
    <row r="58" spans="1:9" x14ac:dyDescent="0.3">
      <c r="A58" s="14"/>
      <c r="B58" s="73" t="s">
        <v>115</v>
      </c>
      <c r="C58" s="20" t="s">
        <v>117</v>
      </c>
      <c r="D58" s="24">
        <v>2</v>
      </c>
      <c r="E58" s="74">
        <v>0.25</v>
      </c>
      <c r="F58" s="74">
        <v>1.408450704225352E-2</v>
      </c>
      <c r="G58" s="75">
        <v>2</v>
      </c>
      <c r="H58" s="74">
        <v>8.6956521739130436E-3</v>
      </c>
      <c r="I58" s="297"/>
    </row>
    <row r="59" spans="1:9" x14ac:dyDescent="0.3">
      <c r="A59" s="14"/>
      <c r="B59" s="73" t="s">
        <v>74</v>
      </c>
      <c r="C59" s="20" t="s">
        <v>118</v>
      </c>
      <c r="D59" s="24">
        <v>2</v>
      </c>
      <c r="E59" s="74">
        <v>0.28571428571428559</v>
      </c>
      <c r="F59" s="74">
        <v>1.408450704225352E-2</v>
      </c>
      <c r="G59" s="75">
        <v>2</v>
      </c>
      <c r="H59" s="74">
        <v>8.6956521739130436E-3</v>
      </c>
      <c r="I59" s="297"/>
    </row>
    <row r="60" spans="1:9" x14ac:dyDescent="0.3">
      <c r="A60" s="14"/>
      <c r="B60" s="73" t="s">
        <v>37</v>
      </c>
      <c r="C60" s="20" t="s">
        <v>119</v>
      </c>
      <c r="D60" s="24">
        <v>2</v>
      </c>
      <c r="E60" s="74">
        <v>0.2</v>
      </c>
      <c r="F60" s="74">
        <v>1.408450704225352E-2</v>
      </c>
      <c r="G60" s="75">
        <v>2</v>
      </c>
      <c r="H60" s="74">
        <v>8.6956521739130436E-3</v>
      </c>
      <c r="I60" s="297"/>
    </row>
    <row r="61" spans="1:9" x14ac:dyDescent="0.3">
      <c r="A61" s="14"/>
      <c r="B61" s="73" t="s">
        <v>77</v>
      </c>
      <c r="C61" s="20" t="s">
        <v>120</v>
      </c>
      <c r="D61" s="24">
        <v>2</v>
      </c>
      <c r="E61" s="74">
        <v>0.4</v>
      </c>
      <c r="F61" s="74">
        <v>1.408450704225352E-2</v>
      </c>
      <c r="G61" s="75">
        <v>1</v>
      </c>
      <c r="H61" s="74">
        <v>4.3478260869565218E-3</v>
      </c>
      <c r="I61" s="297"/>
    </row>
    <row r="62" spans="1:9" x14ac:dyDescent="0.3">
      <c r="A62" s="14"/>
      <c r="B62" s="73" t="s">
        <v>79</v>
      </c>
      <c r="C62" s="20" t="s">
        <v>121</v>
      </c>
      <c r="D62" s="24">
        <v>2</v>
      </c>
      <c r="E62" s="74">
        <v>0.33333333333333326</v>
      </c>
      <c r="F62" s="74">
        <v>1.408450704225352E-2</v>
      </c>
      <c r="G62" s="75">
        <v>2</v>
      </c>
      <c r="H62" s="74">
        <v>8.6956521739130436E-3</v>
      </c>
      <c r="I62" s="297"/>
    </row>
    <row r="63" spans="1:9" x14ac:dyDescent="0.3">
      <c r="A63" s="14"/>
      <c r="B63" s="73" t="s">
        <v>67</v>
      </c>
      <c r="C63" s="20" t="s">
        <v>122</v>
      </c>
      <c r="D63" s="24">
        <v>2</v>
      </c>
      <c r="E63" s="74">
        <v>0.1333333333333333</v>
      </c>
      <c r="F63" s="74">
        <v>1.408450704225352E-2</v>
      </c>
      <c r="G63" s="75">
        <v>1</v>
      </c>
      <c r="H63" s="74">
        <v>4.3478260869565218E-3</v>
      </c>
      <c r="I63" s="297"/>
    </row>
    <row r="64" spans="1:9" ht="15" thickBot="1" x14ac:dyDescent="0.35">
      <c r="A64" s="39"/>
      <c r="B64" s="77" t="s">
        <v>31</v>
      </c>
      <c r="C64" s="78" t="s">
        <v>32</v>
      </c>
      <c r="D64" s="79">
        <v>82</v>
      </c>
      <c r="E64" s="80"/>
      <c r="F64" s="59">
        <v>0.57746478873239449</v>
      </c>
      <c r="G64" s="81">
        <v>47</v>
      </c>
      <c r="H64" s="59">
        <v>0.20434782608695656</v>
      </c>
      <c r="I64" s="298"/>
    </row>
    <row r="65" spans="1:9" ht="15.75" customHeight="1" thickBot="1" x14ac:dyDescent="0.35">
      <c r="A65" s="51" t="s">
        <v>59</v>
      </c>
      <c r="B65" s="303" t="s">
        <v>33</v>
      </c>
      <c r="C65" s="304"/>
      <c r="D65" s="82">
        <f>SUM(D42:D64)</f>
        <v>142</v>
      </c>
      <c r="E65" s="83"/>
      <c r="F65" s="54">
        <f>SUM(F42:F64)</f>
        <v>0.99999999999999989</v>
      </c>
      <c r="G65" s="84">
        <v>72</v>
      </c>
      <c r="H65" s="100">
        <f>G65/I42</f>
        <v>0.31304347826086959</v>
      </c>
      <c r="I65" s="299"/>
    </row>
    <row r="66" spans="1:9" ht="15" thickBot="1" x14ac:dyDescent="0.35">
      <c r="A66" s="57" t="s">
        <v>83</v>
      </c>
      <c r="B66" s="161" t="s">
        <v>84</v>
      </c>
      <c r="C66" s="45" t="s">
        <v>32</v>
      </c>
      <c r="D66" s="58">
        <v>1</v>
      </c>
      <c r="E66" s="59"/>
      <c r="F66" s="59">
        <v>1</v>
      </c>
      <c r="G66" s="60">
        <v>1</v>
      </c>
      <c r="H66" s="59">
        <v>1.428571428571428E-2</v>
      </c>
      <c r="I66" s="302">
        <v>70</v>
      </c>
    </row>
    <row r="67" spans="1:9" ht="15.75" customHeight="1" thickBot="1" x14ac:dyDescent="0.35">
      <c r="A67" s="51" t="s">
        <v>83</v>
      </c>
      <c r="B67" s="303" t="s">
        <v>33</v>
      </c>
      <c r="C67" s="304"/>
      <c r="D67" s="52">
        <f>SUM(D66:D66)</f>
        <v>1</v>
      </c>
      <c r="E67" s="53"/>
      <c r="F67" s="54">
        <v>1</v>
      </c>
      <c r="G67" s="63">
        <f>SUM(G66:G66)</f>
        <v>1</v>
      </c>
      <c r="H67" s="54">
        <f>G67/I66</f>
        <v>1.4285714285714285E-2</v>
      </c>
      <c r="I67" s="299"/>
    </row>
    <row r="68" spans="1:9" ht="15.75" customHeight="1" thickBot="1" x14ac:dyDescent="0.35">
      <c r="A68" s="88" t="s">
        <v>85</v>
      </c>
      <c r="B68" s="162" t="s">
        <v>84</v>
      </c>
      <c r="C68" s="163" t="s">
        <v>32</v>
      </c>
      <c r="D68" s="164">
        <v>2</v>
      </c>
      <c r="E68" s="165"/>
      <c r="F68" s="165">
        <v>1</v>
      </c>
      <c r="G68" s="166">
        <v>1</v>
      </c>
      <c r="H68" s="167">
        <v>5.4377379010331719E-4</v>
      </c>
      <c r="I68" s="309">
        <v>1839</v>
      </c>
    </row>
    <row r="69" spans="1:9" ht="15.75" customHeight="1" thickBot="1" x14ac:dyDescent="0.35">
      <c r="A69" s="88" t="s">
        <v>85</v>
      </c>
      <c r="B69" s="300" t="s">
        <v>33</v>
      </c>
      <c r="C69" s="301"/>
      <c r="D69" s="168">
        <f>SUM(D68)</f>
        <v>2</v>
      </c>
      <c r="E69" s="169"/>
      <c r="F69" s="36">
        <f>SUM(F68)</f>
        <v>1</v>
      </c>
      <c r="G69" s="128">
        <f>SUM(G68)</f>
        <v>1</v>
      </c>
      <c r="H69" s="170">
        <f>G69/I68</f>
        <v>5.4377379010331697E-4</v>
      </c>
      <c r="I69" s="317"/>
    </row>
    <row r="70" spans="1:9" ht="15.75" customHeight="1" thickBot="1" x14ac:dyDescent="0.35">
      <c r="A70" s="88" t="s">
        <v>86</v>
      </c>
      <c r="B70" s="295" t="s">
        <v>33</v>
      </c>
      <c r="C70" s="296"/>
      <c r="D70" s="171" t="s">
        <v>84</v>
      </c>
      <c r="E70" s="171" t="s">
        <v>84</v>
      </c>
      <c r="F70" s="171" t="s">
        <v>84</v>
      </c>
      <c r="G70" s="171" t="s">
        <v>84</v>
      </c>
      <c r="H70" s="171" t="s">
        <v>84</v>
      </c>
      <c r="I70" s="172" t="s">
        <v>84</v>
      </c>
    </row>
    <row r="71" spans="1:9" ht="80.25" customHeight="1" x14ac:dyDescent="0.3">
      <c r="A71" s="305" t="s">
        <v>56</v>
      </c>
      <c r="B71" s="306"/>
      <c r="C71" s="306"/>
      <c r="D71" s="306"/>
      <c r="E71" s="306"/>
      <c r="F71" s="306"/>
      <c r="G71" s="306"/>
      <c r="H71" s="306"/>
      <c r="I71" s="306"/>
    </row>
    <row r="72" spans="1:9" x14ac:dyDescent="0.3">
      <c r="A72" s="89"/>
      <c r="B72" s="89"/>
      <c r="C72" s="89"/>
      <c r="D72" s="89"/>
      <c r="E72" s="89"/>
      <c r="F72" s="89"/>
      <c r="G72" s="90"/>
      <c r="H72" s="89"/>
      <c r="I72" s="91"/>
    </row>
    <row r="73" spans="1:9" ht="17.399999999999999" x14ac:dyDescent="0.3">
      <c r="A73" s="4" t="s">
        <v>87</v>
      </c>
    </row>
    <row r="74" spans="1:9" ht="17.399999999999999" x14ac:dyDescent="0.3">
      <c r="A74" s="4" t="s">
        <v>88</v>
      </c>
    </row>
    <row r="75" spans="1:9" ht="15" thickBot="1" x14ac:dyDescent="0.35">
      <c r="A75" s="92"/>
    </row>
    <row r="76" spans="1:9" ht="72.599999999999994" thickBot="1" x14ac:dyDescent="0.35">
      <c r="A76" s="64" t="s">
        <v>7</v>
      </c>
      <c r="B76" s="65" t="s">
        <v>8</v>
      </c>
      <c r="C76" s="65" t="s">
        <v>9</v>
      </c>
      <c r="D76" s="65" t="s">
        <v>10</v>
      </c>
      <c r="E76" s="65" t="s">
        <v>11</v>
      </c>
      <c r="F76" s="65" t="s">
        <v>12</v>
      </c>
      <c r="G76" s="66" t="s">
        <v>13</v>
      </c>
      <c r="H76" s="151" t="s">
        <v>14</v>
      </c>
      <c r="I76" s="152" t="s">
        <v>15</v>
      </c>
    </row>
    <row r="77" spans="1:9" x14ac:dyDescent="0.3">
      <c r="A77" s="39" t="s">
        <v>16</v>
      </c>
      <c r="B77" s="40" t="s">
        <v>21</v>
      </c>
      <c r="C77" s="40" t="s">
        <v>123</v>
      </c>
      <c r="D77" s="173">
        <v>2</v>
      </c>
      <c r="E77" s="59">
        <v>1</v>
      </c>
      <c r="F77" s="59">
        <v>0.5</v>
      </c>
      <c r="G77" s="98">
        <v>1</v>
      </c>
      <c r="H77" s="59">
        <v>8.3333333333333315E-2</v>
      </c>
      <c r="I77" s="298">
        <v>12</v>
      </c>
    </row>
    <row r="78" spans="1:9" ht="15" thickBot="1" x14ac:dyDescent="0.35">
      <c r="A78" s="39"/>
      <c r="B78" s="48" t="s">
        <v>31</v>
      </c>
      <c r="C78" s="49" t="s">
        <v>32</v>
      </c>
      <c r="D78" s="61">
        <v>2</v>
      </c>
      <c r="E78" s="99"/>
      <c r="F78" s="59">
        <v>0.5</v>
      </c>
      <c r="G78" s="81">
        <v>2</v>
      </c>
      <c r="H78" s="59">
        <v>0.16666666666666663</v>
      </c>
      <c r="I78" s="298"/>
    </row>
    <row r="79" spans="1:9" ht="15.75" customHeight="1" thickBot="1" x14ac:dyDescent="0.35">
      <c r="A79" s="51" t="s">
        <v>16</v>
      </c>
      <c r="B79" s="303" t="s">
        <v>33</v>
      </c>
      <c r="C79" s="304"/>
      <c r="D79" s="52">
        <f>SUM(D77:D78)</f>
        <v>4</v>
      </c>
      <c r="E79" s="53"/>
      <c r="F79" s="174">
        <v>1</v>
      </c>
      <c r="G79" s="175">
        <v>2</v>
      </c>
      <c r="H79" s="176">
        <f>G79/I77</f>
        <v>0.16666666666666666</v>
      </c>
      <c r="I79" s="299"/>
    </row>
    <row r="80" spans="1:9" ht="15.75" customHeight="1" thickBot="1" x14ac:dyDescent="0.35">
      <c r="A80" s="51" t="s">
        <v>34</v>
      </c>
      <c r="B80" s="303" t="s">
        <v>33</v>
      </c>
      <c r="C80" s="304"/>
      <c r="D80" s="86" t="s">
        <v>84</v>
      </c>
      <c r="E80" s="86" t="s">
        <v>84</v>
      </c>
      <c r="F80" s="86" t="s">
        <v>84</v>
      </c>
      <c r="G80" s="86" t="s">
        <v>84</v>
      </c>
      <c r="H80" s="86" t="s">
        <v>84</v>
      </c>
      <c r="I80" s="87" t="s">
        <v>84</v>
      </c>
    </row>
    <row r="81" spans="1:9" ht="15.75" customHeight="1" thickBot="1" x14ac:dyDescent="0.35">
      <c r="A81" s="57" t="s">
        <v>93</v>
      </c>
      <c r="B81" s="303" t="s">
        <v>33</v>
      </c>
      <c r="C81" s="304"/>
      <c r="D81" s="86" t="s">
        <v>84</v>
      </c>
      <c r="E81" s="86" t="s">
        <v>84</v>
      </c>
      <c r="F81" s="86" t="s">
        <v>84</v>
      </c>
      <c r="G81" s="86" t="s">
        <v>84</v>
      </c>
      <c r="H81" s="86" t="s">
        <v>84</v>
      </c>
      <c r="I81" s="87" t="s">
        <v>84</v>
      </c>
    </row>
    <row r="82" spans="1:9" ht="15.75" customHeight="1" thickBot="1" x14ac:dyDescent="0.35">
      <c r="A82" s="51" t="s">
        <v>59</v>
      </c>
      <c r="B82" s="303" t="s">
        <v>33</v>
      </c>
      <c r="C82" s="304"/>
      <c r="D82" s="86" t="s">
        <v>84</v>
      </c>
      <c r="E82" s="86" t="s">
        <v>84</v>
      </c>
      <c r="F82" s="86" t="s">
        <v>84</v>
      </c>
      <c r="G82" s="86" t="s">
        <v>84</v>
      </c>
      <c r="H82" s="86" t="s">
        <v>84</v>
      </c>
      <c r="I82" s="87" t="s">
        <v>84</v>
      </c>
    </row>
    <row r="83" spans="1:9" ht="15.75" customHeight="1" thickBot="1" x14ac:dyDescent="0.35">
      <c r="A83" s="51" t="s">
        <v>83</v>
      </c>
      <c r="B83" s="303" t="s">
        <v>33</v>
      </c>
      <c r="C83" s="304"/>
      <c r="D83" s="86" t="s">
        <v>84</v>
      </c>
      <c r="E83" s="86" t="s">
        <v>84</v>
      </c>
      <c r="F83" s="86" t="s">
        <v>84</v>
      </c>
      <c r="G83" s="86" t="s">
        <v>84</v>
      </c>
      <c r="H83" s="86" t="s">
        <v>84</v>
      </c>
      <c r="I83" s="87" t="s">
        <v>84</v>
      </c>
    </row>
    <row r="84" spans="1:9" ht="83.25" customHeight="1" x14ac:dyDescent="0.3">
      <c r="A84" s="305" t="s">
        <v>94</v>
      </c>
      <c r="B84" s="306"/>
      <c r="C84" s="306"/>
      <c r="D84" s="306"/>
      <c r="E84" s="306"/>
      <c r="F84" s="306"/>
      <c r="G84" s="306"/>
      <c r="H84" s="306"/>
      <c r="I84" s="306"/>
    </row>
    <row r="86" spans="1:9" ht="17.399999999999999" x14ac:dyDescent="0.3">
      <c r="A86" s="4" t="s">
        <v>95</v>
      </c>
    </row>
    <row r="87" spans="1:9" ht="17.399999999999999" x14ac:dyDescent="0.3">
      <c r="A87" s="4" t="s">
        <v>96</v>
      </c>
    </row>
    <row r="88" spans="1:9" ht="15" thickBot="1" x14ac:dyDescent="0.35">
      <c r="A88" s="92"/>
    </row>
    <row r="89" spans="1:9" ht="72.599999999999994" thickBot="1" x14ac:dyDescent="0.35">
      <c r="A89" s="93" t="s">
        <v>7</v>
      </c>
      <c r="B89" s="94" t="s">
        <v>8</v>
      </c>
      <c r="C89" s="94" t="s">
        <v>9</v>
      </c>
      <c r="D89" s="94" t="s">
        <v>10</v>
      </c>
      <c r="E89" s="94" t="s">
        <v>11</v>
      </c>
      <c r="F89" s="94" t="s">
        <v>12</v>
      </c>
      <c r="G89" s="95" t="s">
        <v>13</v>
      </c>
      <c r="H89" s="96" t="s">
        <v>14</v>
      </c>
      <c r="I89" s="97" t="s">
        <v>15</v>
      </c>
    </row>
    <row r="90" spans="1:9" ht="15" thickBot="1" x14ac:dyDescent="0.35">
      <c r="A90" s="39" t="s">
        <v>16</v>
      </c>
      <c r="B90" s="177"/>
      <c r="C90" s="178" t="s">
        <v>32</v>
      </c>
      <c r="D90" s="179">
        <v>2</v>
      </c>
      <c r="E90" s="120"/>
      <c r="F90" s="180">
        <v>1</v>
      </c>
      <c r="G90" s="181">
        <v>1</v>
      </c>
      <c r="H90" s="182">
        <v>0.16666666666666663</v>
      </c>
      <c r="I90" s="319">
        <v>6</v>
      </c>
    </row>
    <row r="91" spans="1:9" ht="15" thickBot="1" x14ac:dyDescent="0.35">
      <c r="A91" s="51" t="s">
        <v>16</v>
      </c>
      <c r="B91" s="303" t="s">
        <v>33</v>
      </c>
      <c r="C91" s="304"/>
      <c r="D91" s="86">
        <f>SUM(D90:D90)</f>
        <v>2</v>
      </c>
      <c r="E91" s="53"/>
      <c r="F91" s="183">
        <f>SUM(F90:F90)</f>
        <v>1</v>
      </c>
      <c r="G91" s="175">
        <v>1</v>
      </c>
      <c r="H91" s="176">
        <f>G91/I90</f>
        <v>0.16666666666666666</v>
      </c>
      <c r="I91" s="299"/>
    </row>
    <row r="92" spans="1:9" ht="15" thickBot="1" x14ac:dyDescent="0.35">
      <c r="A92" s="51" t="s">
        <v>34</v>
      </c>
      <c r="B92" s="303" t="s">
        <v>33</v>
      </c>
      <c r="C92" s="304"/>
      <c r="D92" s="86" t="s">
        <v>84</v>
      </c>
      <c r="E92" s="86" t="s">
        <v>84</v>
      </c>
      <c r="F92" s="101" t="s">
        <v>84</v>
      </c>
      <c r="G92" s="86" t="s">
        <v>84</v>
      </c>
      <c r="H92" s="86" t="s">
        <v>84</v>
      </c>
      <c r="I92" s="184" t="s">
        <v>84</v>
      </c>
    </row>
    <row r="93" spans="1:9" ht="15" thickBot="1" x14ac:dyDescent="0.35">
      <c r="A93" s="39" t="s">
        <v>46</v>
      </c>
      <c r="B93" s="185" t="s">
        <v>106</v>
      </c>
      <c r="C93" s="158" t="s">
        <v>32</v>
      </c>
      <c r="D93" s="186">
        <v>4</v>
      </c>
      <c r="E93" s="185"/>
      <c r="F93" s="187">
        <v>1</v>
      </c>
      <c r="G93" s="188">
        <v>4</v>
      </c>
      <c r="H93" s="189">
        <v>0.19047619047619055</v>
      </c>
      <c r="I93" s="309">
        <v>21</v>
      </c>
    </row>
    <row r="94" spans="1:9" ht="15" thickBot="1" x14ac:dyDescent="0.35">
      <c r="A94" s="51" t="s">
        <v>46</v>
      </c>
      <c r="B94" s="303" t="s">
        <v>33</v>
      </c>
      <c r="C94" s="304"/>
      <c r="D94" s="52">
        <f>SUM(D93:D93)</f>
        <v>4</v>
      </c>
      <c r="E94" s="53"/>
      <c r="F94" s="54">
        <v>1</v>
      </c>
      <c r="G94" s="84">
        <f>SUM(G93:G93)</f>
        <v>4</v>
      </c>
      <c r="H94" s="100">
        <f>G94/I93</f>
        <v>0.19047619047619047</v>
      </c>
      <c r="I94" s="318"/>
    </row>
    <row r="95" spans="1:9" ht="83.25" customHeight="1" x14ac:dyDescent="0.3">
      <c r="A95" s="305" t="s">
        <v>94</v>
      </c>
      <c r="B95" s="306"/>
      <c r="C95" s="306"/>
      <c r="D95" s="306"/>
      <c r="E95" s="306"/>
      <c r="F95" s="306"/>
      <c r="G95" s="306"/>
      <c r="H95" s="306"/>
      <c r="I95" s="306"/>
    </row>
  </sheetData>
  <sheetProtection algorithmName="SHA-512" hashValue="rge4EbjAUAs0EG5aJ4vIwgSDpNqdTURASNb1gUm50R3CAR1C/hXsPE7KaAw05eESgzl0y+/cM2BM0YWeZSy1Gg==" saltValue="3bbU+7cTSA+0UF0VcCBiqA==" spinCount="100000" sheet="1" objects="1" scenarios="1"/>
  <mergeCells count="28">
    <mergeCell ref="I93:I94"/>
    <mergeCell ref="B94:C94"/>
    <mergeCell ref="A95:I95"/>
    <mergeCell ref="B82:C82"/>
    <mergeCell ref="B83:C83"/>
    <mergeCell ref="A84:I84"/>
    <mergeCell ref="I90:I91"/>
    <mergeCell ref="B91:C91"/>
    <mergeCell ref="B92:C92"/>
    <mergeCell ref="B81:C81"/>
    <mergeCell ref="A37:I37"/>
    <mergeCell ref="I42:I65"/>
    <mergeCell ref="B65:C65"/>
    <mergeCell ref="I66:I67"/>
    <mergeCell ref="B67:C67"/>
    <mergeCell ref="I68:I69"/>
    <mergeCell ref="B69:C69"/>
    <mergeCell ref="B70:C70"/>
    <mergeCell ref="A71:I71"/>
    <mergeCell ref="I77:I79"/>
    <mergeCell ref="B79:C79"/>
    <mergeCell ref="B80:C80"/>
    <mergeCell ref="I12:I23"/>
    <mergeCell ref="B23:C23"/>
    <mergeCell ref="I24:I32"/>
    <mergeCell ref="B32:C32"/>
    <mergeCell ref="I33:I36"/>
    <mergeCell ref="B36:C36"/>
  </mergeCells>
  <pageMargins left="0.7" right="0.7" top="0.75" bottom="0.75" header="0.3" footer="0.3"/>
  <pageSetup scale="6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4A54E-7A5F-4F27-8A44-FF54B03598CC}">
  <dimension ref="A1:I137"/>
  <sheetViews>
    <sheetView view="pageBreakPreview" zoomScale="60" zoomScaleNormal="100" workbookViewId="0">
      <selection activeCell="G2" sqref="G2"/>
    </sheetView>
  </sheetViews>
  <sheetFormatPr defaultRowHeight="14.4" x14ac:dyDescent="0.3"/>
  <cols>
    <col min="1" max="1" width="12.77734375" customWidth="1"/>
    <col min="2" max="2" width="21.44140625" customWidth="1"/>
    <col min="3" max="3" width="24.21875" customWidth="1"/>
    <col min="4" max="4" width="12.77734375" customWidth="1"/>
    <col min="5" max="5" width="11.77734375" customWidth="1"/>
    <col min="6" max="6" width="14.5546875" customWidth="1"/>
    <col min="7" max="7" width="14.77734375" style="2" customWidth="1"/>
    <col min="8" max="8" width="14.5546875" customWidth="1"/>
    <col min="9" max="9" width="15" style="3" customWidth="1"/>
  </cols>
  <sheetData>
    <row r="1" spans="1:9" ht="25.8" x14ac:dyDescent="0.3">
      <c r="A1" s="1" t="s">
        <v>0</v>
      </c>
    </row>
    <row r="2" spans="1:9" ht="17.399999999999999" x14ac:dyDescent="0.3">
      <c r="A2" s="4" t="s">
        <v>124</v>
      </c>
    </row>
    <row r="3" spans="1:9" ht="17.399999999999999" x14ac:dyDescent="0.3">
      <c r="A3" s="5" t="s">
        <v>125</v>
      </c>
    </row>
    <row r="4" spans="1:9" x14ac:dyDescent="0.3">
      <c r="A4" s="6"/>
    </row>
    <row r="5" spans="1:9" ht="17.399999999999999" x14ac:dyDescent="0.3">
      <c r="A5" s="7" t="s">
        <v>3</v>
      </c>
    </row>
    <row r="6" spans="1:9" x14ac:dyDescent="0.3">
      <c r="A6" s="8" t="s">
        <v>4</v>
      </c>
    </row>
    <row r="7" spans="1:9" x14ac:dyDescent="0.3">
      <c r="A7" s="6"/>
    </row>
    <row r="8" spans="1:9" ht="17.399999999999999" x14ac:dyDescent="0.3">
      <c r="A8" s="4" t="s">
        <v>5</v>
      </c>
    </row>
    <row r="9" spans="1:9" ht="17.399999999999999" x14ac:dyDescent="0.3">
      <c r="A9" s="4" t="s">
        <v>6</v>
      </c>
    </row>
    <row r="10" spans="1:9" ht="18" thickBot="1" x14ac:dyDescent="0.35">
      <c r="A10" s="4"/>
    </row>
    <row r="11" spans="1:9" ht="72.599999999999994" thickBot="1" x14ac:dyDescent="0.35">
      <c r="A11" s="149" t="s">
        <v>7</v>
      </c>
      <c r="B11" s="150" t="s">
        <v>8</v>
      </c>
      <c r="C11" s="150" t="s">
        <v>9</v>
      </c>
      <c r="D11" s="150" t="s">
        <v>10</v>
      </c>
      <c r="E11" s="150" t="s">
        <v>11</v>
      </c>
      <c r="F11" s="150" t="s">
        <v>12</v>
      </c>
      <c r="G11" s="66" t="s">
        <v>13</v>
      </c>
      <c r="H11" s="151" t="s">
        <v>14</v>
      </c>
      <c r="I11" s="152" t="s">
        <v>15</v>
      </c>
    </row>
    <row r="12" spans="1:9" x14ac:dyDescent="0.3">
      <c r="A12" s="14" t="s">
        <v>16</v>
      </c>
      <c r="B12" s="15" t="s">
        <v>17</v>
      </c>
      <c r="C12" s="16" t="s">
        <v>18</v>
      </c>
      <c r="D12" s="136">
        <v>89</v>
      </c>
      <c r="E12" s="17">
        <v>0.49444444444444441</v>
      </c>
      <c r="F12" s="17">
        <v>0.13069016152716592</v>
      </c>
      <c r="G12" s="19">
        <v>69</v>
      </c>
      <c r="H12" s="17">
        <v>8.5714285714285743E-2</v>
      </c>
      <c r="I12" s="297">
        <v>805</v>
      </c>
    </row>
    <row r="13" spans="1:9" x14ac:dyDescent="0.3">
      <c r="A13" s="14"/>
      <c r="B13" s="20" t="s">
        <v>19</v>
      </c>
      <c r="C13" s="21" t="s">
        <v>20</v>
      </c>
      <c r="D13" s="153">
        <v>49</v>
      </c>
      <c r="E13" s="22">
        <v>0.37121212121212122</v>
      </c>
      <c r="F13" s="22">
        <v>7.1953010279001445E-2</v>
      </c>
      <c r="G13" s="24">
        <v>37</v>
      </c>
      <c r="H13" s="22">
        <v>4.5962732919254637E-2</v>
      </c>
      <c r="I13" s="297"/>
    </row>
    <row r="14" spans="1:9" x14ac:dyDescent="0.3">
      <c r="A14" s="14"/>
      <c r="B14" s="20" t="s">
        <v>21</v>
      </c>
      <c r="C14" s="21" t="s">
        <v>22</v>
      </c>
      <c r="D14" s="153">
        <v>46</v>
      </c>
      <c r="E14" s="22">
        <v>0.23834196891191711</v>
      </c>
      <c r="F14" s="22">
        <v>6.7547723935389131E-2</v>
      </c>
      <c r="G14" s="24">
        <v>38</v>
      </c>
      <c r="H14" s="22">
        <v>4.7204968944099375E-2</v>
      </c>
      <c r="I14" s="297"/>
    </row>
    <row r="15" spans="1:9" x14ac:dyDescent="0.3">
      <c r="A15" s="14"/>
      <c r="B15" s="20" t="s">
        <v>17</v>
      </c>
      <c r="C15" s="21" t="s">
        <v>24</v>
      </c>
      <c r="D15" s="153">
        <v>39</v>
      </c>
      <c r="E15" s="22">
        <v>0.21666666666666673</v>
      </c>
      <c r="F15" s="22">
        <v>5.7268722466960353E-2</v>
      </c>
      <c r="G15" s="24">
        <v>33</v>
      </c>
      <c r="H15" s="22">
        <v>4.0993788819875775E-2</v>
      </c>
      <c r="I15" s="297"/>
    </row>
    <row r="16" spans="1:9" x14ac:dyDescent="0.3">
      <c r="A16" s="14"/>
      <c r="B16" s="20" t="s">
        <v>17</v>
      </c>
      <c r="C16" s="21" t="s">
        <v>23</v>
      </c>
      <c r="D16" s="153">
        <v>33</v>
      </c>
      <c r="E16" s="22">
        <v>0.18333333333333329</v>
      </c>
      <c r="F16" s="22">
        <v>4.8458149779735685E-2</v>
      </c>
      <c r="G16" s="24">
        <v>26</v>
      </c>
      <c r="H16" s="22">
        <v>3.2298136645962719E-2</v>
      </c>
      <c r="I16" s="297"/>
    </row>
    <row r="17" spans="1:9" x14ac:dyDescent="0.3">
      <c r="A17" s="14"/>
      <c r="B17" s="20" t="s">
        <v>19</v>
      </c>
      <c r="C17" s="21" t="s">
        <v>25</v>
      </c>
      <c r="D17" s="153">
        <v>31</v>
      </c>
      <c r="E17" s="22">
        <v>0.23484848484848481</v>
      </c>
      <c r="F17" s="22">
        <v>4.5521292217327453E-2</v>
      </c>
      <c r="G17" s="24">
        <v>24</v>
      </c>
      <c r="H17" s="22">
        <v>2.9813664596273302E-2</v>
      </c>
      <c r="I17" s="297"/>
    </row>
    <row r="18" spans="1:9" x14ac:dyDescent="0.3">
      <c r="A18" s="14"/>
      <c r="B18" s="20" t="s">
        <v>21</v>
      </c>
      <c r="C18" s="21" t="s">
        <v>28</v>
      </c>
      <c r="D18" s="153">
        <v>26</v>
      </c>
      <c r="E18" s="22">
        <v>0.13471502590673579</v>
      </c>
      <c r="F18" s="22">
        <v>3.8179148311306886E-2</v>
      </c>
      <c r="G18" s="24">
        <v>23</v>
      </c>
      <c r="H18" s="22">
        <v>2.857142857142856E-2</v>
      </c>
      <c r="I18" s="297"/>
    </row>
    <row r="19" spans="1:9" x14ac:dyDescent="0.3">
      <c r="A19" s="14"/>
      <c r="B19" s="20" t="s">
        <v>19</v>
      </c>
      <c r="C19" s="21" t="s">
        <v>126</v>
      </c>
      <c r="D19" s="153">
        <v>17</v>
      </c>
      <c r="E19" s="22">
        <v>0.12878787878787878</v>
      </c>
      <c r="F19" s="22">
        <v>2.4963289280469887E-2</v>
      </c>
      <c r="G19" s="24">
        <v>16</v>
      </c>
      <c r="H19" s="22">
        <v>1.9875776397515529E-2</v>
      </c>
      <c r="I19" s="297"/>
    </row>
    <row r="20" spans="1:9" x14ac:dyDescent="0.3">
      <c r="A20" s="14"/>
      <c r="B20" s="20" t="s">
        <v>21</v>
      </c>
      <c r="C20" s="21" t="s">
        <v>27</v>
      </c>
      <c r="D20" s="153">
        <v>15</v>
      </c>
      <c r="E20" s="22">
        <v>7.7720207253886023E-2</v>
      </c>
      <c r="F20" s="22">
        <v>2.2026431718061679E-2</v>
      </c>
      <c r="G20" s="24">
        <v>13</v>
      </c>
      <c r="H20" s="22">
        <v>1.6149068322981359E-2</v>
      </c>
      <c r="I20" s="297"/>
    </row>
    <row r="21" spans="1:9" x14ac:dyDescent="0.3">
      <c r="A21" s="14"/>
      <c r="B21" s="20" t="s">
        <v>29</v>
      </c>
      <c r="C21" s="21" t="s">
        <v>30</v>
      </c>
      <c r="D21" s="153">
        <v>15</v>
      </c>
      <c r="E21" s="22">
        <v>0.34090909090909088</v>
      </c>
      <c r="F21" s="22">
        <v>2.2026431718061679E-2</v>
      </c>
      <c r="G21" s="24">
        <v>13</v>
      </c>
      <c r="H21" s="22">
        <v>1.6149068322981359E-2</v>
      </c>
      <c r="I21" s="297"/>
    </row>
    <row r="22" spans="1:9" ht="15" thickBot="1" x14ac:dyDescent="0.35">
      <c r="A22" s="39"/>
      <c r="B22" s="77" t="s">
        <v>31</v>
      </c>
      <c r="C22" t="s">
        <v>32</v>
      </c>
      <c r="D22">
        <v>321</v>
      </c>
      <c r="E22" s="154"/>
      <c r="F22" s="42">
        <v>0.47136563876651966</v>
      </c>
      <c r="G22" s="155">
        <v>211</v>
      </c>
      <c r="H22" s="44">
        <v>0.2621118012422361</v>
      </c>
      <c r="I22" s="298"/>
    </row>
    <row r="23" spans="1:9" ht="15" thickBot="1" x14ac:dyDescent="0.35">
      <c r="A23" s="51" t="s">
        <v>16</v>
      </c>
      <c r="B23" s="303" t="s">
        <v>33</v>
      </c>
      <c r="C23" s="304"/>
      <c r="D23" s="52">
        <f>SUM(D12:D22)</f>
        <v>681</v>
      </c>
      <c r="E23" s="53"/>
      <c r="F23" s="54">
        <v>1</v>
      </c>
      <c r="G23" s="55">
        <v>339</v>
      </c>
      <c r="H23" s="156">
        <f>G23/I12</f>
        <v>0.42111801242236024</v>
      </c>
      <c r="I23" s="299"/>
    </row>
    <row r="24" spans="1:9" x14ac:dyDescent="0.3">
      <c r="A24" s="39" t="s">
        <v>34</v>
      </c>
      <c r="B24" s="40" t="s">
        <v>35</v>
      </c>
      <c r="C24" s="40" t="s">
        <v>36</v>
      </c>
      <c r="D24" s="41">
        <v>37</v>
      </c>
      <c r="E24" s="42">
        <v>0.94871794871794879</v>
      </c>
      <c r="F24" s="42">
        <v>0.41111111111111109</v>
      </c>
      <c r="G24" s="157">
        <v>19</v>
      </c>
      <c r="H24" s="190">
        <v>0.16521739130434779</v>
      </c>
      <c r="I24" s="320">
        <v>115</v>
      </c>
    </row>
    <row r="25" spans="1:9" x14ac:dyDescent="0.3">
      <c r="A25" s="39"/>
      <c r="B25" s="45" t="s">
        <v>19</v>
      </c>
      <c r="C25" s="45" t="s">
        <v>20</v>
      </c>
      <c r="D25" s="46">
        <v>6</v>
      </c>
      <c r="E25" s="42">
        <v>0.75</v>
      </c>
      <c r="F25" s="42">
        <v>6.6666666666666652E-2</v>
      </c>
      <c r="G25" s="47">
        <v>4</v>
      </c>
      <c r="H25" s="190">
        <v>3.4782608695652174E-2</v>
      </c>
      <c r="I25" s="321"/>
    </row>
    <row r="26" spans="1:9" x14ac:dyDescent="0.3">
      <c r="A26" s="39"/>
      <c r="B26" s="45" t="s">
        <v>43</v>
      </c>
      <c r="C26" s="45" t="s">
        <v>44</v>
      </c>
      <c r="D26" s="46">
        <v>4</v>
      </c>
      <c r="E26" s="42">
        <v>0.57142857142857117</v>
      </c>
      <c r="F26" s="42">
        <v>4.4444444444444446E-2</v>
      </c>
      <c r="G26" s="47">
        <v>3</v>
      </c>
      <c r="H26" s="190">
        <v>2.6086956521739129E-2</v>
      </c>
      <c r="I26" s="321"/>
    </row>
    <row r="27" spans="1:9" x14ac:dyDescent="0.3">
      <c r="A27" s="39"/>
      <c r="B27" s="45" t="s">
        <v>37</v>
      </c>
      <c r="C27" s="45" t="s">
        <v>38</v>
      </c>
      <c r="D27" s="46">
        <v>3</v>
      </c>
      <c r="E27" s="42">
        <v>0.5</v>
      </c>
      <c r="F27" s="42">
        <v>3.3333333333333326E-2</v>
      </c>
      <c r="G27" s="47">
        <v>3</v>
      </c>
      <c r="H27" s="190">
        <v>2.6086956521739129E-2</v>
      </c>
      <c r="I27" s="321"/>
    </row>
    <row r="28" spans="1:9" x14ac:dyDescent="0.3">
      <c r="A28" s="39"/>
      <c r="B28" s="45" t="s">
        <v>102</v>
      </c>
      <c r="C28" s="45" t="s">
        <v>104</v>
      </c>
      <c r="D28" s="46">
        <v>2</v>
      </c>
      <c r="E28" s="42">
        <v>0.4</v>
      </c>
      <c r="F28" s="42">
        <v>2.2222222222222223E-2</v>
      </c>
      <c r="G28" s="47">
        <v>2</v>
      </c>
      <c r="H28" s="190">
        <v>1.7391304347826087E-2</v>
      </c>
      <c r="I28" s="321"/>
    </row>
    <row r="29" spans="1:9" x14ac:dyDescent="0.3">
      <c r="A29" s="39"/>
      <c r="B29" s="45" t="s">
        <v>127</v>
      </c>
      <c r="C29" s="45" t="s">
        <v>128</v>
      </c>
      <c r="D29" s="46">
        <v>2</v>
      </c>
      <c r="E29" s="42">
        <v>1</v>
      </c>
      <c r="F29" s="42">
        <v>2.2222222222222223E-2</v>
      </c>
      <c r="G29" s="47">
        <v>2</v>
      </c>
      <c r="H29" s="190">
        <v>1.7391304347826087E-2</v>
      </c>
      <c r="I29" s="321"/>
    </row>
    <row r="30" spans="1:9" x14ac:dyDescent="0.3">
      <c r="A30" s="39"/>
      <c r="B30" s="45" t="s">
        <v>39</v>
      </c>
      <c r="C30" s="45" t="s">
        <v>40</v>
      </c>
      <c r="D30" s="46">
        <v>2</v>
      </c>
      <c r="E30" s="42">
        <v>0.66666666666666652</v>
      </c>
      <c r="F30" s="42">
        <v>2.2222222222222223E-2</v>
      </c>
      <c r="G30" s="47">
        <v>2</v>
      </c>
      <c r="H30" s="190">
        <v>1.7391304347826087E-2</v>
      </c>
      <c r="I30" s="321"/>
    </row>
    <row r="31" spans="1:9" x14ac:dyDescent="0.3">
      <c r="A31" s="39"/>
      <c r="B31" s="45" t="s">
        <v>29</v>
      </c>
      <c r="C31" s="45" t="s">
        <v>129</v>
      </c>
      <c r="D31" s="46">
        <v>2</v>
      </c>
      <c r="E31" s="42">
        <v>0.33333333333333326</v>
      </c>
      <c r="F31" s="42">
        <v>2.2222222222222223E-2</v>
      </c>
      <c r="G31" s="47">
        <v>2</v>
      </c>
      <c r="H31" s="190">
        <v>1.7391304347826087E-2</v>
      </c>
      <c r="I31" s="321"/>
    </row>
    <row r="32" spans="1:9" x14ac:dyDescent="0.3">
      <c r="A32" s="39"/>
      <c r="B32" s="45" t="s">
        <v>29</v>
      </c>
      <c r="C32" s="45" t="s">
        <v>130</v>
      </c>
      <c r="D32" s="46">
        <v>2</v>
      </c>
      <c r="E32" s="42">
        <v>0.33333333333333326</v>
      </c>
      <c r="F32" s="42">
        <v>2.2222222222222223E-2</v>
      </c>
      <c r="G32" s="47">
        <v>2</v>
      </c>
      <c r="H32" s="190">
        <v>1.7391304347826087E-2</v>
      </c>
      <c r="I32" s="321"/>
    </row>
    <row r="33" spans="1:9" x14ac:dyDescent="0.3">
      <c r="A33" s="39"/>
      <c r="B33" s="45" t="s">
        <v>41</v>
      </c>
      <c r="C33" s="45" t="s">
        <v>131</v>
      </c>
      <c r="D33" s="46">
        <v>2</v>
      </c>
      <c r="E33" s="42">
        <v>0.5</v>
      </c>
      <c r="F33" s="42">
        <v>2.2222222222222223E-2</v>
      </c>
      <c r="G33" s="47">
        <v>2</v>
      </c>
      <c r="H33" s="190">
        <v>1.7391304347826087E-2</v>
      </c>
      <c r="I33" s="321"/>
    </row>
    <row r="34" spans="1:9" x14ac:dyDescent="0.3">
      <c r="A34" s="39"/>
      <c r="B34" s="45" t="s">
        <v>43</v>
      </c>
      <c r="C34" s="45" t="s">
        <v>45</v>
      </c>
      <c r="D34" s="46">
        <v>2</v>
      </c>
      <c r="E34" s="42">
        <v>0.28571428571428559</v>
      </c>
      <c r="F34" s="42">
        <v>2.2222222222222223E-2</v>
      </c>
      <c r="G34" s="47">
        <v>2</v>
      </c>
      <c r="H34" s="190">
        <v>1.7391304347826087E-2</v>
      </c>
      <c r="I34" s="321"/>
    </row>
    <row r="35" spans="1:9" x14ac:dyDescent="0.3">
      <c r="A35" s="39"/>
      <c r="B35" s="45" t="s">
        <v>37</v>
      </c>
      <c r="C35" s="45" t="s">
        <v>132</v>
      </c>
      <c r="D35" s="46">
        <v>2</v>
      </c>
      <c r="E35" s="42">
        <v>0.33333333333333326</v>
      </c>
      <c r="F35" s="42">
        <v>2.2222222222222223E-2</v>
      </c>
      <c r="G35" s="47">
        <v>2</v>
      </c>
      <c r="H35" s="190">
        <v>1.7391304347826087E-2</v>
      </c>
      <c r="I35" s="321"/>
    </row>
    <row r="36" spans="1:9" ht="15" thickBot="1" x14ac:dyDescent="0.35">
      <c r="A36" s="39"/>
      <c r="B36" s="191" t="s">
        <v>31</v>
      </c>
      <c r="C36" s="192" t="s">
        <v>32</v>
      </c>
      <c r="D36">
        <v>24</v>
      </c>
      <c r="E36" s="50"/>
      <c r="F36" s="193">
        <v>0.26666666666666661</v>
      </c>
      <c r="G36">
        <v>18</v>
      </c>
      <c r="H36" s="194">
        <v>0.15652173913043477</v>
      </c>
      <c r="I36" s="321"/>
    </row>
    <row r="37" spans="1:9" ht="15" thickBot="1" x14ac:dyDescent="0.35">
      <c r="A37" s="195" t="s">
        <v>34</v>
      </c>
      <c r="B37" s="300" t="s">
        <v>33</v>
      </c>
      <c r="C37" s="301"/>
      <c r="D37" s="34">
        <f>SUM(D24:D36)</f>
        <v>90</v>
      </c>
      <c r="E37" s="35"/>
      <c r="F37" s="36">
        <f>SUM(F24:F36)</f>
        <v>1</v>
      </c>
      <c r="G37" s="37">
        <v>39</v>
      </c>
      <c r="H37" s="196">
        <f>G37/I24</f>
        <v>0.33913043478260868</v>
      </c>
      <c r="I37" s="314"/>
    </row>
    <row r="38" spans="1:9" x14ac:dyDescent="0.3">
      <c r="A38" s="14" t="s">
        <v>46</v>
      </c>
      <c r="B38" s="15" t="s">
        <v>50</v>
      </c>
      <c r="C38" s="15" t="s">
        <v>51</v>
      </c>
      <c r="D38" s="19">
        <v>3</v>
      </c>
      <c r="E38" s="70">
        <v>1</v>
      </c>
      <c r="F38" s="70">
        <v>4.2857142857142871E-2</v>
      </c>
      <c r="G38" s="19">
        <v>3</v>
      </c>
      <c r="H38" s="70">
        <v>2.5510204081632647E-3</v>
      </c>
      <c r="I38" s="322">
        <v>1176</v>
      </c>
    </row>
    <row r="39" spans="1:9" x14ac:dyDescent="0.3">
      <c r="A39" s="14"/>
      <c r="B39" s="20" t="s">
        <v>52</v>
      </c>
      <c r="C39" s="20" t="s">
        <v>133</v>
      </c>
      <c r="D39" s="24">
        <v>3</v>
      </c>
      <c r="E39" s="74">
        <v>0.17647058823529413</v>
      </c>
      <c r="F39" s="74">
        <v>4.2857142857142871E-2</v>
      </c>
      <c r="G39" s="24">
        <v>3</v>
      </c>
      <c r="H39" s="74">
        <v>2.5510204081632647E-3</v>
      </c>
      <c r="I39" s="297"/>
    </row>
    <row r="40" spans="1:9" x14ac:dyDescent="0.3">
      <c r="A40" s="14"/>
      <c r="B40" s="20" t="s">
        <v>115</v>
      </c>
      <c r="C40" s="20" t="s">
        <v>134</v>
      </c>
      <c r="D40" s="24">
        <v>3</v>
      </c>
      <c r="E40" s="74">
        <v>1</v>
      </c>
      <c r="F40" s="74">
        <v>4.2857142857142871E-2</v>
      </c>
      <c r="G40" s="24">
        <v>3</v>
      </c>
      <c r="H40" s="74">
        <v>2.5510204081632647E-3</v>
      </c>
      <c r="I40" s="297"/>
    </row>
    <row r="41" spans="1:9" x14ac:dyDescent="0.3">
      <c r="A41" s="14"/>
      <c r="B41" s="20" t="s">
        <v>106</v>
      </c>
      <c r="C41" s="20" t="s">
        <v>107</v>
      </c>
      <c r="D41" s="24">
        <v>2</v>
      </c>
      <c r="E41" s="74">
        <v>1</v>
      </c>
      <c r="F41" s="74">
        <v>2.857142857142856E-2</v>
      </c>
      <c r="G41" s="24">
        <v>2</v>
      </c>
      <c r="H41" s="74">
        <v>1.7006802721088437E-3</v>
      </c>
      <c r="I41" s="297"/>
    </row>
    <row r="42" spans="1:9" x14ac:dyDescent="0.3">
      <c r="A42" s="14"/>
      <c r="B42" s="20" t="s">
        <v>52</v>
      </c>
      <c r="C42" s="20" t="s">
        <v>135</v>
      </c>
      <c r="D42" s="24">
        <v>2</v>
      </c>
      <c r="E42" s="74">
        <v>0.1176470588235294</v>
      </c>
      <c r="F42" s="74">
        <v>2.857142857142856E-2</v>
      </c>
      <c r="G42" s="24">
        <v>2</v>
      </c>
      <c r="H42" s="74">
        <v>1.7006802721088437E-3</v>
      </c>
      <c r="I42" s="297"/>
    </row>
    <row r="43" spans="1:9" x14ac:dyDescent="0.3">
      <c r="A43" s="14"/>
      <c r="B43" s="20" t="s">
        <v>52</v>
      </c>
      <c r="C43" s="20" t="s">
        <v>53</v>
      </c>
      <c r="D43" s="24">
        <v>2</v>
      </c>
      <c r="E43" s="74">
        <v>0.1176470588235294</v>
      </c>
      <c r="F43" s="74">
        <v>2.857142857142856E-2</v>
      </c>
      <c r="G43" s="24">
        <v>2</v>
      </c>
      <c r="H43" s="74">
        <v>1.7006802721088437E-3</v>
      </c>
      <c r="I43" s="297"/>
    </row>
    <row r="44" spans="1:9" x14ac:dyDescent="0.3">
      <c r="A44" s="14"/>
      <c r="B44" s="20" t="s">
        <v>52</v>
      </c>
      <c r="C44" s="20" t="s">
        <v>136</v>
      </c>
      <c r="D44" s="24">
        <v>2</v>
      </c>
      <c r="E44" s="74">
        <v>0.1176470588235294</v>
      </c>
      <c r="F44" s="74">
        <v>2.857142857142856E-2</v>
      </c>
      <c r="G44" s="24">
        <v>1</v>
      </c>
      <c r="H44" s="74">
        <v>8.5034013605442174E-4</v>
      </c>
      <c r="I44" s="297"/>
    </row>
    <row r="45" spans="1:9" x14ac:dyDescent="0.3">
      <c r="A45" s="14"/>
      <c r="B45" s="20" t="s">
        <v>52</v>
      </c>
      <c r="C45" s="20" t="s">
        <v>137</v>
      </c>
      <c r="D45" s="24">
        <v>2</v>
      </c>
      <c r="E45" s="74">
        <v>0.1176470588235294</v>
      </c>
      <c r="F45" s="74">
        <v>2.857142857142856E-2</v>
      </c>
      <c r="G45" s="24">
        <v>2</v>
      </c>
      <c r="H45" s="74">
        <v>1.7006802721088437E-3</v>
      </c>
      <c r="I45" s="297"/>
    </row>
    <row r="46" spans="1:9" x14ac:dyDescent="0.3">
      <c r="A46" s="14"/>
      <c r="B46" s="20" t="s">
        <v>39</v>
      </c>
      <c r="C46" s="20" t="s">
        <v>49</v>
      </c>
      <c r="D46" s="24">
        <v>2</v>
      </c>
      <c r="E46" s="74">
        <v>0.4</v>
      </c>
      <c r="F46" s="74">
        <v>2.857142857142856E-2</v>
      </c>
      <c r="G46" s="24">
        <v>2</v>
      </c>
      <c r="H46" s="74">
        <v>1.7006802721088437E-3</v>
      </c>
      <c r="I46" s="297"/>
    </row>
    <row r="47" spans="1:9" x14ac:dyDescent="0.3">
      <c r="A47" s="14"/>
      <c r="B47" s="20" t="s">
        <v>138</v>
      </c>
      <c r="C47" s="20" t="s">
        <v>139</v>
      </c>
      <c r="D47" s="24">
        <v>2</v>
      </c>
      <c r="E47" s="74">
        <v>0.5</v>
      </c>
      <c r="F47" s="74">
        <v>2.857142857142856E-2</v>
      </c>
      <c r="G47" s="24">
        <v>2</v>
      </c>
      <c r="H47" s="74">
        <v>1.7006802721088437E-3</v>
      </c>
      <c r="I47" s="297"/>
    </row>
    <row r="48" spans="1:9" x14ac:dyDescent="0.3">
      <c r="A48" s="14"/>
      <c r="B48" s="20" t="s">
        <v>140</v>
      </c>
      <c r="C48" s="20" t="s">
        <v>141</v>
      </c>
      <c r="D48" s="24">
        <v>2</v>
      </c>
      <c r="E48" s="74">
        <v>1</v>
      </c>
      <c r="F48" s="74">
        <v>2.857142857142856E-2</v>
      </c>
      <c r="G48" s="24">
        <v>2</v>
      </c>
      <c r="H48" s="74">
        <v>1.7006802721088437E-3</v>
      </c>
      <c r="I48" s="297"/>
    </row>
    <row r="49" spans="1:9" x14ac:dyDescent="0.3">
      <c r="A49" s="14"/>
      <c r="B49" s="20" t="s">
        <v>37</v>
      </c>
      <c r="C49" s="20" t="s">
        <v>38</v>
      </c>
      <c r="D49" s="24">
        <v>2</v>
      </c>
      <c r="E49" s="74">
        <v>0.5</v>
      </c>
      <c r="F49" s="74">
        <v>2.857142857142856E-2</v>
      </c>
      <c r="G49" s="24">
        <v>2</v>
      </c>
      <c r="H49" s="74">
        <v>1.7006802721088437E-3</v>
      </c>
      <c r="I49" s="297"/>
    </row>
    <row r="50" spans="1:9" ht="15" thickBot="1" x14ac:dyDescent="0.35">
      <c r="A50" s="39"/>
      <c r="B50" s="130" t="s">
        <v>31</v>
      </c>
      <c r="C50" s="158" t="s">
        <v>32</v>
      </c>
      <c r="D50" s="79">
        <v>43</v>
      </c>
      <c r="E50" s="120"/>
      <c r="F50" s="159">
        <v>0.61428571428571443</v>
      </c>
      <c r="G50" s="160">
        <v>37</v>
      </c>
      <c r="H50" s="159">
        <v>3.1462585034013606E-2</v>
      </c>
      <c r="I50" s="298"/>
    </row>
    <row r="51" spans="1:9" ht="15.75" customHeight="1" thickBot="1" x14ac:dyDescent="0.35">
      <c r="A51" s="51" t="s">
        <v>46</v>
      </c>
      <c r="B51" s="303" t="s">
        <v>33</v>
      </c>
      <c r="C51" s="304"/>
      <c r="D51" s="52">
        <f>SUM(D38:D50)</f>
        <v>70</v>
      </c>
      <c r="E51" s="53"/>
      <c r="F51" s="54">
        <v>1</v>
      </c>
      <c r="G51" s="63">
        <v>56</v>
      </c>
      <c r="H51" s="54">
        <f>G51/I38</f>
        <v>4.7619047619047616E-2</v>
      </c>
      <c r="I51" s="299"/>
    </row>
    <row r="52" spans="1:9" ht="83.25" customHeight="1" x14ac:dyDescent="0.3">
      <c r="A52" s="305" t="s">
        <v>56</v>
      </c>
      <c r="B52" s="306"/>
      <c r="C52" s="306"/>
      <c r="D52" s="306"/>
      <c r="E52" s="306"/>
      <c r="F52" s="306"/>
      <c r="G52" s="306"/>
      <c r="H52" s="306"/>
      <c r="I52" s="306"/>
    </row>
    <row r="53" spans="1:9" ht="17.399999999999999" x14ac:dyDescent="0.3">
      <c r="A53" s="4" t="s">
        <v>57</v>
      </c>
    </row>
    <row r="54" spans="1:9" ht="17.399999999999999" x14ac:dyDescent="0.3">
      <c r="A54" s="4" t="s">
        <v>58</v>
      </c>
    </row>
    <row r="55" spans="1:9" ht="18" thickBot="1" x14ac:dyDescent="0.35">
      <c r="A55" s="4"/>
    </row>
    <row r="56" spans="1:9" ht="72.599999999999994" thickBot="1" x14ac:dyDescent="0.35">
      <c r="A56" s="64" t="s">
        <v>7</v>
      </c>
      <c r="B56" s="65" t="s">
        <v>8</v>
      </c>
      <c r="C56" s="65" t="s">
        <v>9</v>
      </c>
      <c r="D56" s="65" t="s">
        <v>10</v>
      </c>
      <c r="E56" s="65" t="s">
        <v>11</v>
      </c>
      <c r="F56" s="65" t="s">
        <v>12</v>
      </c>
      <c r="G56" s="66" t="s">
        <v>13</v>
      </c>
      <c r="H56" s="151" t="s">
        <v>14</v>
      </c>
      <c r="I56" s="152" t="s">
        <v>15</v>
      </c>
    </row>
    <row r="57" spans="1:9" x14ac:dyDescent="0.3">
      <c r="A57" s="14" t="s">
        <v>59</v>
      </c>
      <c r="B57" s="69" t="s">
        <v>67</v>
      </c>
      <c r="C57" s="15" t="s">
        <v>68</v>
      </c>
      <c r="D57" s="19">
        <v>12</v>
      </c>
      <c r="E57" s="70">
        <v>0.8</v>
      </c>
      <c r="F57" s="70">
        <v>7.9470198675496692E-2</v>
      </c>
      <c r="G57" s="71">
        <v>11</v>
      </c>
      <c r="H57" s="197">
        <v>4.8245614035087696E-2</v>
      </c>
      <c r="I57" s="321">
        <v>228</v>
      </c>
    </row>
    <row r="58" spans="1:9" x14ac:dyDescent="0.3">
      <c r="A58" s="14"/>
      <c r="B58" s="73" t="s">
        <v>29</v>
      </c>
      <c r="C58" s="20" t="s">
        <v>142</v>
      </c>
      <c r="D58" s="24">
        <v>5</v>
      </c>
      <c r="E58" s="74">
        <v>0.71428571428571441</v>
      </c>
      <c r="F58" s="74">
        <v>3.3112582781456949E-2</v>
      </c>
      <c r="G58" s="75">
        <v>4</v>
      </c>
      <c r="H58" s="198">
        <v>1.7543859649122803E-2</v>
      </c>
      <c r="I58" s="321"/>
    </row>
    <row r="59" spans="1:9" x14ac:dyDescent="0.3">
      <c r="A59" s="14"/>
      <c r="B59" s="73" t="s">
        <v>64</v>
      </c>
      <c r="C59" s="20" t="s">
        <v>65</v>
      </c>
      <c r="D59" s="24">
        <v>4</v>
      </c>
      <c r="E59" s="74">
        <v>0.3076923076923076</v>
      </c>
      <c r="F59" s="74">
        <v>2.6490066225165556E-2</v>
      </c>
      <c r="G59" s="75">
        <v>3</v>
      </c>
      <c r="H59" s="198">
        <v>1.3157894736842103E-2</v>
      </c>
      <c r="I59" s="321"/>
    </row>
    <row r="60" spans="1:9" x14ac:dyDescent="0.3">
      <c r="A60" s="14"/>
      <c r="B60" s="73" t="s">
        <v>19</v>
      </c>
      <c r="C60" s="20" t="s">
        <v>114</v>
      </c>
      <c r="D60" s="24">
        <v>3</v>
      </c>
      <c r="E60" s="74">
        <v>0.23076923076923081</v>
      </c>
      <c r="F60" s="74">
        <v>1.9867549668874173E-2</v>
      </c>
      <c r="G60" s="75">
        <v>3</v>
      </c>
      <c r="H60" s="198">
        <v>1.3157894736842103E-2</v>
      </c>
      <c r="I60" s="321"/>
    </row>
    <row r="61" spans="1:9" x14ac:dyDescent="0.3">
      <c r="A61" s="14"/>
      <c r="B61" s="73" t="s">
        <v>143</v>
      </c>
      <c r="C61" s="20" t="s">
        <v>144</v>
      </c>
      <c r="D61" s="24">
        <v>3</v>
      </c>
      <c r="E61" s="74">
        <v>1</v>
      </c>
      <c r="F61" s="74">
        <v>1.9867549668874173E-2</v>
      </c>
      <c r="G61" s="75">
        <v>3</v>
      </c>
      <c r="H61" s="198">
        <v>1.3157894736842103E-2</v>
      </c>
      <c r="I61" s="321"/>
    </row>
    <row r="62" spans="1:9" x14ac:dyDescent="0.3">
      <c r="A62" s="14"/>
      <c r="B62" s="73" t="s">
        <v>145</v>
      </c>
      <c r="C62" s="20" t="s">
        <v>146</v>
      </c>
      <c r="D62" s="24">
        <v>3</v>
      </c>
      <c r="E62" s="74">
        <v>0.33333333333333326</v>
      </c>
      <c r="F62" s="74">
        <v>1.9867549668874173E-2</v>
      </c>
      <c r="G62" s="75">
        <v>3</v>
      </c>
      <c r="H62" s="198">
        <v>1.3157894736842103E-2</v>
      </c>
      <c r="I62" s="321"/>
    </row>
    <row r="63" spans="1:9" x14ac:dyDescent="0.3">
      <c r="A63" s="14"/>
      <c r="B63" s="73" t="s">
        <v>147</v>
      </c>
      <c r="C63" s="20" t="s">
        <v>148</v>
      </c>
      <c r="D63" s="24">
        <v>3</v>
      </c>
      <c r="E63" s="74">
        <v>1</v>
      </c>
      <c r="F63" s="74">
        <v>1.9867549668874173E-2</v>
      </c>
      <c r="G63" s="75">
        <v>1</v>
      </c>
      <c r="H63" s="198">
        <v>4.3859649122807006E-3</v>
      </c>
      <c r="I63" s="321"/>
    </row>
    <row r="64" spans="1:9" x14ac:dyDescent="0.3">
      <c r="A64" s="14"/>
      <c r="B64" s="73" t="s">
        <v>149</v>
      </c>
      <c r="C64" s="20" t="s">
        <v>150</v>
      </c>
      <c r="D64" s="24">
        <v>2</v>
      </c>
      <c r="E64" s="74">
        <v>0.33333333333333326</v>
      </c>
      <c r="F64" s="74">
        <v>1.3245033112582778E-2</v>
      </c>
      <c r="G64" s="75">
        <v>2</v>
      </c>
      <c r="H64" s="198">
        <v>8.7719298245614013E-3</v>
      </c>
      <c r="I64" s="321"/>
    </row>
    <row r="65" spans="1:9" x14ac:dyDescent="0.3">
      <c r="A65" s="14"/>
      <c r="B65" s="73" t="s">
        <v>149</v>
      </c>
      <c r="C65" s="20" t="s">
        <v>151</v>
      </c>
      <c r="D65" s="24">
        <v>2</v>
      </c>
      <c r="E65" s="74">
        <v>0.33333333333333326</v>
      </c>
      <c r="F65" s="74">
        <v>1.3245033112582778E-2</v>
      </c>
      <c r="G65" s="75">
        <v>2</v>
      </c>
      <c r="H65" s="198">
        <v>8.7719298245614013E-3</v>
      </c>
      <c r="I65" s="321"/>
    </row>
    <row r="66" spans="1:9" x14ac:dyDescent="0.3">
      <c r="A66" s="14"/>
      <c r="B66" s="73" t="s">
        <v>50</v>
      </c>
      <c r="C66" s="20" t="s">
        <v>152</v>
      </c>
      <c r="D66" s="24">
        <v>2</v>
      </c>
      <c r="E66" s="74">
        <v>0.16666666666666663</v>
      </c>
      <c r="F66" s="74">
        <v>1.3245033112582778E-2</v>
      </c>
      <c r="G66" s="75">
        <v>2</v>
      </c>
      <c r="H66" s="198">
        <v>8.7719298245614013E-3</v>
      </c>
      <c r="I66" s="321"/>
    </row>
    <row r="67" spans="1:9" x14ac:dyDescent="0.3">
      <c r="A67" s="14"/>
      <c r="B67" s="73" t="s">
        <v>50</v>
      </c>
      <c r="C67" s="20" t="s">
        <v>61</v>
      </c>
      <c r="D67" s="24">
        <v>2</v>
      </c>
      <c r="E67" s="74">
        <v>0.16666666666666663</v>
      </c>
      <c r="F67" s="74">
        <v>1.3245033112582778E-2</v>
      </c>
      <c r="G67" s="75">
        <v>2</v>
      </c>
      <c r="H67" s="198">
        <v>8.7719298245614013E-3</v>
      </c>
      <c r="I67" s="321"/>
    </row>
    <row r="68" spans="1:9" x14ac:dyDescent="0.3">
      <c r="A68" s="14"/>
      <c r="B68" s="73" t="s">
        <v>50</v>
      </c>
      <c r="C68" s="20" t="s">
        <v>63</v>
      </c>
      <c r="D68" s="24">
        <v>2</v>
      </c>
      <c r="E68" s="74">
        <v>0.16666666666666663</v>
      </c>
      <c r="F68" s="74">
        <v>1.3245033112582778E-2</v>
      </c>
      <c r="G68" s="75">
        <v>2</v>
      </c>
      <c r="H68" s="198">
        <v>8.7719298245614013E-3</v>
      </c>
      <c r="I68" s="321"/>
    </row>
    <row r="69" spans="1:9" x14ac:dyDescent="0.3">
      <c r="A69" s="14"/>
      <c r="B69" s="73" t="s">
        <v>19</v>
      </c>
      <c r="C69" s="20" t="s">
        <v>153</v>
      </c>
      <c r="D69" s="24">
        <v>2</v>
      </c>
      <c r="E69" s="74">
        <v>0.1538461538461538</v>
      </c>
      <c r="F69" s="74">
        <v>1.3245033112582778E-2</v>
      </c>
      <c r="G69" s="75">
        <v>2</v>
      </c>
      <c r="H69" s="198">
        <v>8.7719298245614013E-3</v>
      </c>
      <c r="I69" s="321"/>
    </row>
    <row r="70" spans="1:9" x14ac:dyDescent="0.3">
      <c r="A70" s="14"/>
      <c r="B70" s="73" t="s">
        <v>35</v>
      </c>
      <c r="C70" s="20" t="s">
        <v>154</v>
      </c>
      <c r="D70" s="24">
        <v>2</v>
      </c>
      <c r="E70" s="74">
        <v>0.66666666666666652</v>
      </c>
      <c r="F70" s="74">
        <v>1.3245033112582778E-2</v>
      </c>
      <c r="G70" s="75">
        <v>2</v>
      </c>
      <c r="H70" s="198">
        <v>8.7719298245614013E-3</v>
      </c>
      <c r="I70" s="321"/>
    </row>
    <row r="71" spans="1:9" x14ac:dyDescent="0.3">
      <c r="A71" s="14"/>
      <c r="B71" s="73" t="s">
        <v>140</v>
      </c>
      <c r="C71" s="20" t="s">
        <v>155</v>
      </c>
      <c r="D71" s="24">
        <v>2</v>
      </c>
      <c r="E71" s="74">
        <v>0.22222222222222224</v>
      </c>
      <c r="F71" s="74">
        <v>1.3245033112582778E-2</v>
      </c>
      <c r="G71" s="75">
        <v>2</v>
      </c>
      <c r="H71" s="198">
        <v>8.7719298245614013E-3</v>
      </c>
      <c r="I71" s="321"/>
    </row>
    <row r="72" spans="1:9" x14ac:dyDescent="0.3">
      <c r="A72" s="14"/>
      <c r="B72" s="73" t="s">
        <v>140</v>
      </c>
      <c r="C72" s="20" t="s">
        <v>156</v>
      </c>
      <c r="D72" s="24">
        <v>2</v>
      </c>
      <c r="E72" s="74">
        <v>0.22222222222222224</v>
      </c>
      <c r="F72" s="74">
        <v>1.3245033112582778E-2</v>
      </c>
      <c r="G72" s="75">
        <v>2</v>
      </c>
      <c r="H72" s="198">
        <v>8.7719298245614013E-3</v>
      </c>
      <c r="I72" s="321"/>
    </row>
    <row r="73" spans="1:9" x14ac:dyDescent="0.3">
      <c r="A73" s="14"/>
      <c r="B73" s="73" t="s">
        <v>41</v>
      </c>
      <c r="C73" s="20" t="s">
        <v>108</v>
      </c>
      <c r="D73" s="24">
        <v>2</v>
      </c>
      <c r="E73" s="74">
        <v>0.125</v>
      </c>
      <c r="F73" s="74">
        <v>1.3245033112582778E-2</v>
      </c>
      <c r="G73" s="75">
        <v>1</v>
      </c>
      <c r="H73" s="198">
        <v>4.3859649122807006E-3</v>
      </c>
      <c r="I73" s="321"/>
    </row>
    <row r="74" spans="1:9" x14ac:dyDescent="0.3">
      <c r="A74" s="14"/>
      <c r="B74" s="73" t="s">
        <v>41</v>
      </c>
      <c r="C74" s="20" t="s">
        <v>73</v>
      </c>
      <c r="D74" s="24">
        <v>2</v>
      </c>
      <c r="E74" s="74">
        <v>0.125</v>
      </c>
      <c r="F74" s="74">
        <v>1.3245033112582778E-2</v>
      </c>
      <c r="G74" s="75">
        <v>2</v>
      </c>
      <c r="H74" s="198">
        <v>8.7719298245614013E-3</v>
      </c>
      <c r="I74" s="321"/>
    </row>
    <row r="75" spans="1:9" x14ac:dyDescent="0.3">
      <c r="A75" s="14"/>
      <c r="B75" s="73" t="s">
        <v>145</v>
      </c>
      <c r="C75" s="20" t="s">
        <v>157</v>
      </c>
      <c r="D75" s="24">
        <v>2</v>
      </c>
      <c r="E75" s="74">
        <v>0.22222222222222224</v>
      </c>
      <c r="F75" s="74">
        <v>1.3245033112582778E-2</v>
      </c>
      <c r="G75" s="75">
        <v>2</v>
      </c>
      <c r="H75" s="198">
        <v>8.7719298245614013E-3</v>
      </c>
      <c r="I75" s="321"/>
    </row>
    <row r="76" spans="1:9" x14ac:dyDescent="0.3">
      <c r="A76" s="14"/>
      <c r="B76" s="73" t="s">
        <v>145</v>
      </c>
      <c r="C76" s="20" t="s">
        <v>158</v>
      </c>
      <c r="D76" s="24">
        <v>2</v>
      </c>
      <c r="E76" s="74">
        <v>0.22222222222222224</v>
      </c>
      <c r="F76" s="74">
        <v>1.3245033112582778E-2</v>
      </c>
      <c r="G76" s="75">
        <v>2</v>
      </c>
      <c r="H76" s="198">
        <v>8.7719298245614013E-3</v>
      </c>
      <c r="I76" s="321"/>
    </row>
    <row r="77" spans="1:9" x14ac:dyDescent="0.3">
      <c r="A77" s="14"/>
      <c r="B77" s="73" t="s">
        <v>74</v>
      </c>
      <c r="C77" s="20" t="s">
        <v>75</v>
      </c>
      <c r="D77" s="24">
        <v>2</v>
      </c>
      <c r="E77" s="74">
        <v>0.4</v>
      </c>
      <c r="F77" s="74">
        <v>1.3245033112582778E-2</v>
      </c>
      <c r="G77" s="75">
        <v>2</v>
      </c>
      <c r="H77" s="198">
        <v>8.7719298245614013E-3</v>
      </c>
      <c r="I77" s="321"/>
    </row>
    <row r="78" spans="1:9" x14ac:dyDescent="0.3">
      <c r="A78" s="14"/>
      <c r="B78" s="73" t="s">
        <v>79</v>
      </c>
      <c r="C78" s="20" t="s">
        <v>81</v>
      </c>
      <c r="D78" s="24">
        <v>2</v>
      </c>
      <c r="E78" s="74">
        <v>0.66666666666666652</v>
      </c>
      <c r="F78" s="74">
        <v>1.3245033112582778E-2</v>
      </c>
      <c r="G78" s="75">
        <v>2</v>
      </c>
      <c r="H78" s="198">
        <v>8.7719298245614013E-3</v>
      </c>
      <c r="I78" s="321"/>
    </row>
    <row r="79" spans="1:9" ht="15" thickBot="1" x14ac:dyDescent="0.35">
      <c r="A79" s="14"/>
      <c r="B79" s="142" t="s">
        <v>31</v>
      </c>
      <c r="C79" s="199" t="s">
        <v>32</v>
      </c>
      <c r="D79" s="146">
        <v>88</v>
      </c>
      <c r="E79" s="200"/>
      <c r="F79" s="201">
        <v>0.58278145695364236</v>
      </c>
      <c r="G79" s="202">
        <v>46</v>
      </c>
      <c r="H79" s="203">
        <v>0.20175438596491235</v>
      </c>
      <c r="I79" s="321"/>
    </row>
    <row r="80" spans="1:9" ht="15.75" customHeight="1" thickBot="1" x14ac:dyDescent="0.35">
      <c r="A80" s="195" t="s">
        <v>59</v>
      </c>
      <c r="B80" s="300" t="s">
        <v>33</v>
      </c>
      <c r="C80" s="301"/>
      <c r="D80" s="168">
        <f>SUM(D57:D79)</f>
        <v>151</v>
      </c>
      <c r="E80" s="169"/>
      <c r="F80" s="36">
        <f>SUM(F57:F79)</f>
        <v>1</v>
      </c>
      <c r="G80" s="148">
        <v>69</v>
      </c>
      <c r="H80" s="116">
        <f>G80/I57</f>
        <v>0.30263157894736842</v>
      </c>
      <c r="I80" s="314"/>
    </row>
    <row r="81" spans="1:9" ht="15" thickBot="1" x14ac:dyDescent="0.35">
      <c r="A81" s="39" t="s">
        <v>83</v>
      </c>
      <c r="B81" s="204" t="s">
        <v>84</v>
      </c>
      <c r="C81" s="40" t="s">
        <v>32</v>
      </c>
      <c r="D81" s="173">
        <v>1</v>
      </c>
      <c r="E81" s="59"/>
      <c r="F81" s="59">
        <v>1</v>
      </c>
      <c r="G81" s="205">
        <v>1</v>
      </c>
      <c r="H81" s="59">
        <v>1.538461538461538E-2</v>
      </c>
      <c r="I81" s="302">
        <v>65</v>
      </c>
    </row>
    <row r="82" spans="1:9" ht="15.75" customHeight="1" thickBot="1" x14ac:dyDescent="0.35">
      <c r="A82" s="51" t="s">
        <v>83</v>
      </c>
      <c r="B82" s="303" t="s">
        <v>33</v>
      </c>
      <c r="C82" s="304"/>
      <c r="D82" s="52">
        <f>SUM(D81:D81)</f>
        <v>1</v>
      </c>
      <c r="E82" s="53"/>
      <c r="F82" s="54">
        <v>1</v>
      </c>
      <c r="G82" s="63">
        <f>SUM(G81:G81)</f>
        <v>1</v>
      </c>
      <c r="H82" s="54">
        <f>G82/I81</f>
        <v>1.5384615384615385E-2</v>
      </c>
      <c r="I82" s="299"/>
    </row>
    <row r="83" spans="1:9" ht="15.75" customHeight="1" thickBot="1" x14ac:dyDescent="0.35">
      <c r="A83" s="88" t="s">
        <v>85</v>
      </c>
      <c r="B83" s="206" t="s">
        <v>84</v>
      </c>
      <c r="C83" s="207" t="s">
        <v>32</v>
      </c>
      <c r="D83" s="208">
        <v>1</v>
      </c>
      <c r="E83" s="209"/>
      <c r="F83" s="209">
        <v>1</v>
      </c>
      <c r="G83" s="166">
        <v>1</v>
      </c>
      <c r="H83" s="210">
        <v>5.3763440860215054E-4</v>
      </c>
      <c r="I83" s="313">
        <v>1860</v>
      </c>
    </row>
    <row r="84" spans="1:9" ht="15.75" customHeight="1" thickBot="1" x14ac:dyDescent="0.35">
      <c r="A84" s="211" t="s">
        <v>85</v>
      </c>
      <c r="B84" s="300" t="s">
        <v>33</v>
      </c>
      <c r="C84" s="301"/>
      <c r="D84" s="168">
        <f>SUM(D83)</f>
        <v>1</v>
      </c>
      <c r="E84" s="169"/>
      <c r="F84" s="212">
        <f>SUM(F83)</f>
        <v>1</v>
      </c>
      <c r="G84" s="115">
        <f>SUM(G83)</f>
        <v>1</v>
      </c>
      <c r="H84" s="116">
        <f>G84/I83</f>
        <v>5.3763440860215054E-4</v>
      </c>
      <c r="I84" s="323"/>
    </row>
    <row r="85" spans="1:9" ht="15.75" customHeight="1" thickBot="1" x14ac:dyDescent="0.35">
      <c r="A85" s="213" t="s">
        <v>86</v>
      </c>
      <c r="B85" s="295" t="s">
        <v>33</v>
      </c>
      <c r="C85" s="296"/>
      <c r="D85" s="171" t="s">
        <v>84</v>
      </c>
      <c r="E85" s="171" t="s">
        <v>84</v>
      </c>
      <c r="F85" s="171" t="s">
        <v>84</v>
      </c>
      <c r="G85" s="171" t="s">
        <v>84</v>
      </c>
      <c r="H85" s="171" t="s">
        <v>84</v>
      </c>
      <c r="I85" s="172" t="s">
        <v>84</v>
      </c>
    </row>
    <row r="86" spans="1:9" ht="80.25" customHeight="1" x14ac:dyDescent="0.3">
      <c r="A86" s="305" t="s">
        <v>56</v>
      </c>
      <c r="B86" s="306"/>
      <c r="C86" s="306"/>
      <c r="D86" s="306"/>
      <c r="E86" s="306"/>
      <c r="F86" s="306"/>
      <c r="G86" s="306"/>
      <c r="H86" s="306"/>
      <c r="I86" s="306"/>
    </row>
    <row r="87" spans="1:9" x14ac:dyDescent="0.3">
      <c r="A87" s="89"/>
      <c r="B87" s="89"/>
      <c r="C87" s="89"/>
      <c r="D87" s="89"/>
      <c r="E87" s="89"/>
      <c r="F87" s="89"/>
      <c r="G87" s="90"/>
      <c r="H87" s="89"/>
      <c r="I87" s="91"/>
    </row>
    <row r="88" spans="1:9" ht="17.399999999999999" x14ac:dyDescent="0.3">
      <c r="A88" s="4" t="s">
        <v>87</v>
      </c>
    </row>
    <row r="89" spans="1:9" ht="17.399999999999999" x14ac:dyDescent="0.3">
      <c r="A89" s="4" t="s">
        <v>88</v>
      </c>
    </row>
    <row r="90" spans="1:9" ht="15" thickBot="1" x14ac:dyDescent="0.35">
      <c r="A90" s="92"/>
    </row>
    <row r="91" spans="1:9" ht="72.599999999999994" thickBot="1" x14ac:dyDescent="0.35">
      <c r="A91" s="93" t="s">
        <v>7</v>
      </c>
      <c r="B91" s="94" t="s">
        <v>8</v>
      </c>
      <c r="C91" s="94" t="s">
        <v>9</v>
      </c>
      <c r="D91" s="94" t="s">
        <v>10</v>
      </c>
      <c r="E91" s="94" t="s">
        <v>11</v>
      </c>
      <c r="F91" s="94" t="s">
        <v>12</v>
      </c>
      <c r="G91" s="95" t="s">
        <v>13</v>
      </c>
      <c r="H91" s="96" t="s">
        <v>14</v>
      </c>
      <c r="I91" s="97" t="s">
        <v>15</v>
      </c>
    </row>
    <row r="92" spans="1:9" x14ac:dyDescent="0.3">
      <c r="A92" s="39" t="s">
        <v>16</v>
      </c>
      <c r="B92" s="45" t="s">
        <v>21</v>
      </c>
      <c r="C92" s="45" t="s">
        <v>123</v>
      </c>
      <c r="D92" s="58">
        <v>5</v>
      </c>
      <c r="E92" s="59">
        <v>0.55555555555555558</v>
      </c>
      <c r="F92" s="59">
        <v>0.1851851851851852</v>
      </c>
      <c r="G92" s="98">
        <v>1</v>
      </c>
      <c r="H92" s="59">
        <v>7.1428571428571411E-2</v>
      </c>
      <c r="I92" s="302">
        <v>14</v>
      </c>
    </row>
    <row r="93" spans="1:9" x14ac:dyDescent="0.3">
      <c r="A93" s="39"/>
      <c r="B93" s="45" t="s">
        <v>21</v>
      </c>
      <c r="C93" s="45" t="s">
        <v>22</v>
      </c>
      <c r="D93" s="58">
        <v>4</v>
      </c>
      <c r="E93" s="59">
        <v>0.44444444444444448</v>
      </c>
      <c r="F93" s="59">
        <v>0.14814814814814817</v>
      </c>
      <c r="G93" s="98">
        <v>2</v>
      </c>
      <c r="H93" s="59">
        <v>0.14285714285714279</v>
      </c>
      <c r="I93" s="298"/>
    </row>
    <row r="94" spans="1:9" x14ac:dyDescent="0.3">
      <c r="A94" s="39"/>
      <c r="B94" s="45" t="s">
        <v>17</v>
      </c>
      <c r="C94" s="45" t="s">
        <v>23</v>
      </c>
      <c r="D94" s="58">
        <v>3</v>
      </c>
      <c r="E94" s="59">
        <v>0.42857142857142849</v>
      </c>
      <c r="F94" s="59">
        <v>0.11111111111111112</v>
      </c>
      <c r="G94" s="98">
        <v>1</v>
      </c>
      <c r="H94" s="59">
        <v>7.1428571428571411E-2</v>
      </c>
      <c r="I94" s="298"/>
    </row>
    <row r="95" spans="1:9" x14ac:dyDescent="0.3">
      <c r="A95" s="39"/>
      <c r="B95" s="45" t="s">
        <v>19</v>
      </c>
      <c r="C95" s="45" t="s">
        <v>20</v>
      </c>
      <c r="D95" s="58">
        <v>3</v>
      </c>
      <c r="E95" s="59">
        <v>0.42857142857142849</v>
      </c>
      <c r="F95" s="59">
        <v>0.11111111111111112</v>
      </c>
      <c r="G95" s="98">
        <v>3</v>
      </c>
      <c r="H95" s="59">
        <v>0.21428571428571425</v>
      </c>
      <c r="I95" s="298"/>
    </row>
    <row r="96" spans="1:9" x14ac:dyDescent="0.3">
      <c r="A96" s="39"/>
      <c r="B96" s="45" t="s">
        <v>19</v>
      </c>
      <c r="C96" s="45" t="s">
        <v>25</v>
      </c>
      <c r="D96" s="58">
        <v>3</v>
      </c>
      <c r="E96" s="59">
        <v>0.42857142857142849</v>
      </c>
      <c r="F96" s="59">
        <v>0.11111111111111112</v>
      </c>
      <c r="G96" s="98">
        <v>3</v>
      </c>
      <c r="H96" s="59">
        <v>0.21428571428571425</v>
      </c>
      <c r="I96" s="298"/>
    </row>
    <row r="97" spans="1:9" x14ac:dyDescent="0.3">
      <c r="A97" s="39"/>
      <c r="B97" s="45" t="s">
        <v>17</v>
      </c>
      <c r="C97" s="45" t="s">
        <v>24</v>
      </c>
      <c r="D97" s="58">
        <v>2</v>
      </c>
      <c r="E97" s="59">
        <v>0.28571428571428559</v>
      </c>
      <c r="F97" s="59">
        <v>7.4074074074074084E-2</v>
      </c>
      <c r="G97" s="98">
        <v>1</v>
      </c>
      <c r="H97" s="59">
        <v>7.1428571428571411E-2</v>
      </c>
      <c r="I97" s="298"/>
    </row>
    <row r="98" spans="1:9" ht="15" thickBot="1" x14ac:dyDescent="0.35">
      <c r="A98" s="39"/>
      <c r="B98" s="48" t="s">
        <v>31</v>
      </c>
      <c r="C98" s="49" t="s">
        <v>32</v>
      </c>
      <c r="D98" s="61">
        <v>7</v>
      </c>
      <c r="E98" s="99"/>
      <c r="F98" s="59">
        <v>0.2592592592592593</v>
      </c>
      <c r="G98" s="81">
        <v>5</v>
      </c>
      <c r="H98" s="59">
        <v>0.35714285714285721</v>
      </c>
      <c r="I98" s="298"/>
    </row>
    <row r="99" spans="1:9" ht="15.75" customHeight="1" thickBot="1" x14ac:dyDescent="0.35">
      <c r="A99" s="51" t="s">
        <v>16</v>
      </c>
      <c r="B99" s="303" t="s">
        <v>33</v>
      </c>
      <c r="C99" s="304"/>
      <c r="D99" s="52">
        <f>SUM(D92:D98)</f>
        <v>27</v>
      </c>
      <c r="E99" s="53"/>
      <c r="F99" s="54">
        <v>1</v>
      </c>
      <c r="G99" s="175">
        <v>9</v>
      </c>
      <c r="H99" s="176">
        <f>G99/I92</f>
        <v>0.6428571428571429</v>
      </c>
      <c r="I99" s="299"/>
    </row>
    <row r="100" spans="1:9" ht="15.75" customHeight="1" thickBot="1" x14ac:dyDescent="0.35">
      <c r="A100" s="51" t="s">
        <v>34</v>
      </c>
      <c r="B100" s="303" t="s">
        <v>33</v>
      </c>
      <c r="C100" s="304"/>
      <c r="D100" s="86" t="s">
        <v>84</v>
      </c>
      <c r="E100" s="86" t="s">
        <v>84</v>
      </c>
      <c r="F100" s="86" t="s">
        <v>84</v>
      </c>
      <c r="G100" s="86" t="s">
        <v>84</v>
      </c>
      <c r="H100" s="86" t="s">
        <v>84</v>
      </c>
      <c r="I100" s="184" t="s">
        <v>84</v>
      </c>
    </row>
    <row r="101" spans="1:9" ht="15.75" customHeight="1" thickBot="1" x14ac:dyDescent="0.35">
      <c r="A101" s="57" t="s">
        <v>93</v>
      </c>
      <c r="B101" s="214" t="s">
        <v>159</v>
      </c>
      <c r="C101" s="215" t="s">
        <v>160</v>
      </c>
      <c r="D101" s="153">
        <v>2</v>
      </c>
      <c r="E101" s="216">
        <v>1</v>
      </c>
      <c r="F101" s="217">
        <v>0.66666666666666652</v>
      </c>
      <c r="G101" s="218">
        <v>2</v>
      </c>
      <c r="H101" s="219">
        <v>6.0606060606060608E-2</v>
      </c>
      <c r="I101" s="309">
        <v>33</v>
      </c>
    </row>
    <row r="102" spans="1:9" ht="15" thickBot="1" x14ac:dyDescent="0.35">
      <c r="A102" s="57"/>
      <c r="B102" s="48" t="s">
        <v>31</v>
      </c>
      <c r="C102" s="220" t="s">
        <v>32</v>
      </c>
      <c r="D102" s="221">
        <v>1</v>
      </c>
      <c r="E102" s="222"/>
      <c r="F102" s="76">
        <v>0.33333333333333326</v>
      </c>
      <c r="G102" s="223">
        <v>1</v>
      </c>
      <c r="H102" s="224">
        <v>3.0303030303030304E-2</v>
      </c>
      <c r="I102" s="319"/>
    </row>
    <row r="103" spans="1:9" ht="15.75" customHeight="1" thickBot="1" x14ac:dyDescent="0.35">
      <c r="A103" s="57" t="s">
        <v>93</v>
      </c>
      <c r="B103" s="303" t="s">
        <v>33</v>
      </c>
      <c r="C103" s="304"/>
      <c r="D103" s="225">
        <f>SUM(D101:D102)</f>
        <v>3</v>
      </c>
      <c r="E103" s="226"/>
      <c r="F103" s="227">
        <v>1</v>
      </c>
      <c r="G103" s="228">
        <v>3</v>
      </c>
      <c r="H103" s="229">
        <f>G103/I101</f>
        <v>9.0909090909090912E-2</v>
      </c>
      <c r="I103" s="318"/>
    </row>
    <row r="104" spans="1:9" ht="15" thickBot="1" x14ac:dyDescent="0.35">
      <c r="A104" s="39" t="s">
        <v>59</v>
      </c>
      <c r="B104" s="130"/>
      <c r="C104" s="230" t="s">
        <v>32</v>
      </c>
      <c r="D104" s="79">
        <v>5</v>
      </c>
      <c r="E104" s="120"/>
      <c r="F104" s="231">
        <v>1</v>
      </c>
      <c r="G104" s="122">
        <v>3</v>
      </c>
      <c r="H104" s="231">
        <v>0.13636363636363635</v>
      </c>
      <c r="I104" s="319">
        <v>22</v>
      </c>
    </row>
    <row r="105" spans="1:9" ht="15.75" customHeight="1" thickBot="1" x14ac:dyDescent="0.35">
      <c r="A105" s="51" t="s">
        <v>59</v>
      </c>
      <c r="B105" s="303" t="s">
        <v>33</v>
      </c>
      <c r="C105" s="304"/>
      <c r="D105" s="52">
        <f>SUM(D104)</f>
        <v>5</v>
      </c>
      <c r="E105" s="53"/>
      <c r="F105" s="54">
        <v>1</v>
      </c>
      <c r="G105" s="175">
        <v>3</v>
      </c>
      <c r="H105" s="176">
        <f>G105/I104</f>
        <v>0.13636363636363635</v>
      </c>
      <c r="I105" s="299"/>
    </row>
    <row r="106" spans="1:9" ht="15.75" customHeight="1" thickBot="1" x14ac:dyDescent="0.35">
      <c r="A106" s="51" t="s">
        <v>83</v>
      </c>
      <c r="B106" s="303" t="s">
        <v>33</v>
      </c>
      <c r="C106" s="304"/>
      <c r="D106" s="86" t="s">
        <v>84</v>
      </c>
      <c r="E106" s="86" t="s">
        <v>84</v>
      </c>
      <c r="F106" s="86" t="s">
        <v>84</v>
      </c>
      <c r="G106" s="86" t="s">
        <v>84</v>
      </c>
      <c r="H106" s="86" t="s">
        <v>84</v>
      </c>
      <c r="I106" s="87" t="s">
        <v>84</v>
      </c>
    </row>
    <row r="107" spans="1:9" ht="83.25" customHeight="1" x14ac:dyDescent="0.3">
      <c r="A107" s="305" t="s">
        <v>94</v>
      </c>
      <c r="B107" s="306"/>
      <c r="C107" s="306"/>
      <c r="D107" s="306"/>
      <c r="E107" s="306"/>
      <c r="F107" s="306"/>
      <c r="G107" s="306"/>
      <c r="H107" s="306"/>
      <c r="I107" s="306"/>
    </row>
    <row r="109" spans="1:9" ht="17.399999999999999" x14ac:dyDescent="0.3">
      <c r="A109" s="4" t="s">
        <v>95</v>
      </c>
    </row>
    <row r="110" spans="1:9" ht="17.399999999999999" x14ac:dyDescent="0.3">
      <c r="A110" s="4" t="s">
        <v>96</v>
      </c>
    </row>
    <row r="111" spans="1:9" ht="15" thickBot="1" x14ac:dyDescent="0.35">
      <c r="A111" s="92"/>
    </row>
    <row r="112" spans="1:9" ht="72.599999999999994" thickBot="1" x14ac:dyDescent="0.35">
      <c r="A112" s="64" t="s">
        <v>7</v>
      </c>
      <c r="B112" s="65" t="s">
        <v>8</v>
      </c>
      <c r="C112" s="65" t="s">
        <v>9</v>
      </c>
      <c r="D112" s="65" t="s">
        <v>10</v>
      </c>
      <c r="E112" s="65" t="s">
        <v>11</v>
      </c>
      <c r="F112" s="65" t="s">
        <v>12</v>
      </c>
      <c r="G112" s="66" t="s">
        <v>13</v>
      </c>
      <c r="H112" s="151" t="s">
        <v>14</v>
      </c>
      <c r="I112" s="152" t="s">
        <v>15</v>
      </c>
    </row>
    <row r="113" spans="1:9" x14ac:dyDescent="0.3">
      <c r="A113" s="14" t="s">
        <v>16</v>
      </c>
      <c r="B113" s="232" t="s">
        <v>17</v>
      </c>
      <c r="C113" s="69" t="s">
        <v>18</v>
      </c>
      <c r="D113" s="233">
        <v>44</v>
      </c>
      <c r="E113" s="234">
        <v>0.53658536585365868</v>
      </c>
      <c r="F113" s="72">
        <v>0.16</v>
      </c>
      <c r="G113" s="235">
        <v>27</v>
      </c>
      <c r="H113" s="234">
        <v>0.20454545454545453</v>
      </c>
      <c r="I113" s="324">
        <v>132</v>
      </c>
    </row>
    <row r="114" spans="1:9" x14ac:dyDescent="0.3">
      <c r="A114" s="14"/>
      <c r="B114" s="236" t="s">
        <v>19</v>
      </c>
      <c r="C114" s="73" t="s">
        <v>20</v>
      </c>
      <c r="D114" s="221">
        <v>27</v>
      </c>
      <c r="E114" s="237">
        <v>0.39705882352941174</v>
      </c>
      <c r="F114" s="76">
        <v>9.8181818181818162E-2</v>
      </c>
      <c r="G114" s="238">
        <v>17</v>
      </c>
      <c r="H114" s="237">
        <v>0.12878787878787878</v>
      </c>
      <c r="I114" s="324"/>
    </row>
    <row r="115" spans="1:9" x14ac:dyDescent="0.3">
      <c r="A115" s="14"/>
      <c r="B115" s="236" t="s">
        <v>17</v>
      </c>
      <c r="C115" s="73" t="s">
        <v>24</v>
      </c>
      <c r="D115" s="221">
        <v>15</v>
      </c>
      <c r="E115" s="237">
        <v>0.18292682926829265</v>
      </c>
      <c r="F115" s="76">
        <v>5.4545454545454543E-2</v>
      </c>
      <c r="G115" s="238">
        <v>12</v>
      </c>
      <c r="H115" s="237">
        <v>9.0909090909090912E-2</v>
      </c>
      <c r="I115" s="324"/>
    </row>
    <row r="116" spans="1:9" x14ac:dyDescent="0.3">
      <c r="A116" s="14"/>
      <c r="B116" s="236" t="s">
        <v>21</v>
      </c>
      <c r="C116" s="73" t="s">
        <v>22</v>
      </c>
      <c r="D116" s="221">
        <v>14</v>
      </c>
      <c r="E116" s="237">
        <v>0.2592592592592593</v>
      </c>
      <c r="F116" s="76">
        <v>5.0909090909090918E-2</v>
      </c>
      <c r="G116" s="238">
        <v>12</v>
      </c>
      <c r="H116" s="237">
        <v>9.0909090909090912E-2</v>
      </c>
      <c r="I116" s="324"/>
    </row>
    <row r="117" spans="1:9" x14ac:dyDescent="0.3">
      <c r="A117" s="14"/>
      <c r="B117" s="236" t="s">
        <v>17</v>
      </c>
      <c r="C117" s="73" t="s">
        <v>23</v>
      </c>
      <c r="D117" s="221">
        <v>13</v>
      </c>
      <c r="E117" s="237">
        <v>0.15853658536585369</v>
      </c>
      <c r="F117" s="76">
        <v>4.7272727272727279E-2</v>
      </c>
      <c r="G117" s="238">
        <v>10</v>
      </c>
      <c r="H117" s="237">
        <v>7.575757575757576E-2</v>
      </c>
      <c r="I117" s="324"/>
    </row>
    <row r="118" spans="1:9" x14ac:dyDescent="0.3">
      <c r="A118" s="14"/>
      <c r="B118" s="236" t="s">
        <v>19</v>
      </c>
      <c r="C118" s="73" t="s">
        <v>25</v>
      </c>
      <c r="D118" s="221">
        <v>12</v>
      </c>
      <c r="E118" s="237">
        <v>0.17647058823529413</v>
      </c>
      <c r="F118" s="76">
        <v>4.363636363636364E-2</v>
      </c>
      <c r="G118" s="238">
        <v>9</v>
      </c>
      <c r="H118" s="237">
        <v>6.8181818181818177E-2</v>
      </c>
      <c r="I118" s="324"/>
    </row>
    <row r="119" spans="1:9" x14ac:dyDescent="0.3">
      <c r="A119" s="14"/>
      <c r="B119" s="236" t="s">
        <v>29</v>
      </c>
      <c r="C119" s="73" t="s">
        <v>30</v>
      </c>
      <c r="D119" s="221">
        <v>8</v>
      </c>
      <c r="E119" s="237">
        <v>0.32</v>
      </c>
      <c r="F119" s="76">
        <v>2.9090909090909094E-2</v>
      </c>
      <c r="G119" s="238">
        <v>8</v>
      </c>
      <c r="H119" s="237">
        <v>6.0606060606060608E-2</v>
      </c>
      <c r="I119" s="324"/>
    </row>
    <row r="120" spans="1:9" x14ac:dyDescent="0.3">
      <c r="A120" s="14"/>
      <c r="B120" s="236" t="s">
        <v>17</v>
      </c>
      <c r="C120" s="73" t="s">
        <v>161</v>
      </c>
      <c r="D120" s="221">
        <v>7</v>
      </c>
      <c r="E120" s="237">
        <v>8.5365853658536606E-2</v>
      </c>
      <c r="F120" s="76">
        <v>2.5454545454545459E-2</v>
      </c>
      <c r="G120" s="238">
        <v>7</v>
      </c>
      <c r="H120" s="237">
        <v>5.3030303030303039E-2</v>
      </c>
      <c r="I120" s="324"/>
    </row>
    <row r="121" spans="1:9" x14ac:dyDescent="0.3">
      <c r="A121" s="14"/>
      <c r="B121" s="236" t="s">
        <v>19</v>
      </c>
      <c r="C121" s="73" t="s">
        <v>126</v>
      </c>
      <c r="D121" s="221">
        <v>5</v>
      </c>
      <c r="E121" s="237">
        <v>7.3529411764705885E-2</v>
      </c>
      <c r="F121" s="76">
        <v>1.8181818181818184E-2</v>
      </c>
      <c r="G121" s="238">
        <v>3</v>
      </c>
      <c r="H121" s="237">
        <v>2.2727272727272728E-2</v>
      </c>
      <c r="I121" s="324"/>
    </row>
    <row r="122" spans="1:9" x14ac:dyDescent="0.3">
      <c r="A122" s="14"/>
      <c r="B122" s="236" t="s">
        <v>21</v>
      </c>
      <c r="C122" s="73" t="s">
        <v>26</v>
      </c>
      <c r="D122" s="221">
        <v>5</v>
      </c>
      <c r="E122" s="237">
        <v>9.2592592592592601E-2</v>
      </c>
      <c r="F122" s="76">
        <v>1.8181818181818184E-2</v>
      </c>
      <c r="G122" s="238">
        <v>4</v>
      </c>
      <c r="H122" s="237">
        <v>3.0303030303030304E-2</v>
      </c>
      <c r="I122" s="324"/>
    </row>
    <row r="123" spans="1:9" x14ac:dyDescent="0.3">
      <c r="A123" s="14"/>
      <c r="B123" s="236" t="s">
        <v>21</v>
      </c>
      <c r="C123" s="73" t="s">
        <v>28</v>
      </c>
      <c r="D123" s="221">
        <v>5</v>
      </c>
      <c r="E123" s="237">
        <v>9.2592592592592601E-2</v>
      </c>
      <c r="F123" s="76">
        <v>1.8181818181818184E-2</v>
      </c>
      <c r="G123" s="238">
        <v>5</v>
      </c>
      <c r="H123" s="237">
        <v>3.787878787878788E-2</v>
      </c>
      <c r="I123" s="324"/>
    </row>
    <row r="124" spans="1:9" x14ac:dyDescent="0.3">
      <c r="A124" s="14"/>
      <c r="B124" s="236" t="s">
        <v>21</v>
      </c>
      <c r="C124" s="73" t="s">
        <v>162</v>
      </c>
      <c r="D124" s="221">
        <v>5</v>
      </c>
      <c r="E124" s="237">
        <v>9.2592592592592601E-2</v>
      </c>
      <c r="F124" s="76">
        <v>1.8181818181818184E-2</v>
      </c>
      <c r="G124" s="238">
        <v>4</v>
      </c>
      <c r="H124" s="237">
        <v>3.0303030303030304E-2</v>
      </c>
      <c r="I124" s="324"/>
    </row>
    <row r="125" spans="1:9" ht="15" thickBot="1" x14ac:dyDescent="0.35">
      <c r="A125" s="39"/>
      <c r="B125" s="177" t="s">
        <v>31</v>
      </c>
      <c r="C125" s="230" t="s">
        <v>32</v>
      </c>
      <c r="D125" s="132">
        <v>115</v>
      </c>
      <c r="E125" s="120"/>
      <c r="F125" s="133">
        <v>0.4181818181818181</v>
      </c>
      <c r="G125" s="181">
        <v>66</v>
      </c>
      <c r="H125" s="182">
        <v>0.5</v>
      </c>
      <c r="I125" s="319"/>
    </row>
    <row r="126" spans="1:9" ht="15" thickBot="1" x14ac:dyDescent="0.35">
      <c r="A126" s="124" t="s">
        <v>16</v>
      </c>
      <c r="B126" s="300" t="s">
        <v>33</v>
      </c>
      <c r="C126" s="301"/>
      <c r="D126" s="125">
        <f>SUM(D113:D125)</f>
        <v>275</v>
      </c>
      <c r="E126" s="126"/>
      <c r="F126" s="127">
        <f>SUM(F113:F125)</f>
        <v>1</v>
      </c>
      <c r="G126" s="128">
        <v>102</v>
      </c>
      <c r="H126" s="239">
        <f>G126/I113</f>
        <v>0.77272727272727271</v>
      </c>
      <c r="I126" s="325"/>
    </row>
    <row r="127" spans="1:9" x14ac:dyDescent="0.3">
      <c r="A127" s="14" t="s">
        <v>34</v>
      </c>
      <c r="B127" s="240" t="s">
        <v>35</v>
      </c>
      <c r="C127" s="69" t="s">
        <v>36</v>
      </c>
      <c r="D127" s="233">
        <v>13</v>
      </c>
      <c r="E127" s="234">
        <v>0.86666666666666692</v>
      </c>
      <c r="F127" s="241">
        <v>0.35135135135135126</v>
      </c>
      <c r="G127" s="242">
        <v>6</v>
      </c>
      <c r="H127" s="234">
        <v>0.6</v>
      </c>
      <c r="I127" s="307">
        <v>10</v>
      </c>
    </row>
    <row r="128" spans="1:9" x14ac:dyDescent="0.3">
      <c r="A128" s="14"/>
      <c r="B128" s="243" t="s">
        <v>43</v>
      </c>
      <c r="C128" s="73" t="s">
        <v>44</v>
      </c>
      <c r="D128" s="221">
        <v>6</v>
      </c>
      <c r="E128" s="237">
        <v>0.66666666666666652</v>
      </c>
      <c r="F128" s="244">
        <v>0.1621621621621622</v>
      </c>
      <c r="G128" s="245">
        <v>3</v>
      </c>
      <c r="H128" s="237">
        <v>0.3</v>
      </c>
      <c r="I128" s="324"/>
    </row>
    <row r="129" spans="1:9" x14ac:dyDescent="0.3">
      <c r="A129" s="14"/>
      <c r="B129" s="243" t="s">
        <v>39</v>
      </c>
      <c r="C129" s="73" t="s">
        <v>40</v>
      </c>
      <c r="D129" s="221">
        <v>2</v>
      </c>
      <c r="E129" s="237">
        <v>1</v>
      </c>
      <c r="F129" s="244">
        <v>5.4054054054054064E-2</v>
      </c>
      <c r="G129" s="245">
        <v>2</v>
      </c>
      <c r="H129" s="237">
        <v>0.2</v>
      </c>
      <c r="I129" s="324"/>
    </row>
    <row r="130" spans="1:9" x14ac:dyDescent="0.3">
      <c r="A130" s="14"/>
      <c r="B130" s="243" t="s">
        <v>29</v>
      </c>
      <c r="C130" s="73" t="s">
        <v>130</v>
      </c>
      <c r="D130" s="221">
        <v>2</v>
      </c>
      <c r="E130" s="237">
        <v>0.66666666666666652</v>
      </c>
      <c r="F130" s="244">
        <v>5.4054054054054064E-2</v>
      </c>
      <c r="G130" s="245">
        <v>1</v>
      </c>
      <c r="H130" s="237">
        <v>0.1</v>
      </c>
      <c r="I130" s="324"/>
    </row>
    <row r="131" spans="1:9" x14ac:dyDescent="0.3">
      <c r="A131" s="14"/>
      <c r="B131" s="243" t="s">
        <v>163</v>
      </c>
      <c r="C131" s="73" t="s">
        <v>164</v>
      </c>
      <c r="D131" s="221">
        <v>2</v>
      </c>
      <c r="E131" s="237">
        <v>1</v>
      </c>
      <c r="F131" s="244">
        <v>5.4054054054054064E-2</v>
      </c>
      <c r="G131" s="245">
        <v>1</v>
      </c>
      <c r="H131" s="237">
        <v>0.1</v>
      </c>
      <c r="I131" s="324"/>
    </row>
    <row r="132" spans="1:9" ht="15" thickBot="1" x14ac:dyDescent="0.35">
      <c r="A132" s="39"/>
      <c r="B132" s="77" t="s">
        <v>31</v>
      </c>
      <c r="C132" s="230" t="s">
        <v>32</v>
      </c>
      <c r="D132" s="132">
        <v>12</v>
      </c>
      <c r="E132" s="77"/>
      <c r="F132" s="180">
        <v>0.3243243243243244</v>
      </c>
      <c r="G132" s="246">
        <v>6</v>
      </c>
      <c r="H132" s="219">
        <v>0.6</v>
      </c>
      <c r="I132" s="319"/>
    </row>
    <row r="133" spans="1:9" ht="15" thickBot="1" x14ac:dyDescent="0.35">
      <c r="A133" s="51" t="s">
        <v>34</v>
      </c>
      <c r="B133" s="303" t="s">
        <v>33</v>
      </c>
      <c r="C133" s="304"/>
      <c r="D133" s="52">
        <f>SUM(D127:D132)</f>
        <v>37</v>
      </c>
      <c r="E133" s="53"/>
      <c r="F133" s="247">
        <v>1</v>
      </c>
      <c r="G133" s="175">
        <v>9</v>
      </c>
      <c r="H133" s="176">
        <f>G133/I127</f>
        <v>0.9</v>
      </c>
      <c r="I133" s="299"/>
    </row>
    <row r="134" spans="1:9" ht="15" thickBot="1" x14ac:dyDescent="0.35">
      <c r="A134" s="39" t="s">
        <v>46</v>
      </c>
      <c r="B134" s="214" t="s">
        <v>138</v>
      </c>
      <c r="C134" s="248" t="s">
        <v>165</v>
      </c>
      <c r="D134" s="186">
        <v>3</v>
      </c>
      <c r="E134" s="249">
        <v>1</v>
      </c>
      <c r="F134" s="250">
        <v>0.33333333333333326</v>
      </c>
      <c r="G134" s="251">
        <v>1</v>
      </c>
      <c r="H134" s="252">
        <v>0.05</v>
      </c>
      <c r="I134" s="319">
        <v>20</v>
      </c>
    </row>
    <row r="135" spans="1:9" ht="15" thickBot="1" x14ac:dyDescent="0.35">
      <c r="A135" s="57"/>
      <c r="B135" s="48" t="s">
        <v>31</v>
      </c>
      <c r="C135" s="102" t="s">
        <v>32</v>
      </c>
      <c r="D135" s="103">
        <v>6</v>
      </c>
      <c r="E135" s="48"/>
      <c r="F135" s="104">
        <v>0.66666666666666652</v>
      </c>
      <c r="G135" s="253">
        <v>5</v>
      </c>
      <c r="H135" s="106">
        <v>0.25</v>
      </c>
      <c r="I135" s="319"/>
    </row>
    <row r="136" spans="1:9" ht="15" thickBot="1" x14ac:dyDescent="0.35">
      <c r="A136" s="51" t="s">
        <v>46</v>
      </c>
      <c r="B136" s="303" t="s">
        <v>33</v>
      </c>
      <c r="C136" s="304"/>
      <c r="D136" s="52">
        <f>SUM(D134:D135)</f>
        <v>9</v>
      </c>
      <c r="E136" s="53"/>
      <c r="F136" s="54">
        <v>1</v>
      </c>
      <c r="G136" s="228">
        <v>6</v>
      </c>
      <c r="H136" s="229">
        <f>G136/I134</f>
        <v>0.3</v>
      </c>
      <c r="I136" s="318"/>
    </row>
    <row r="137" spans="1:9" ht="83.25" customHeight="1" x14ac:dyDescent="0.3">
      <c r="A137" s="305" t="s">
        <v>94</v>
      </c>
      <c r="B137" s="306"/>
      <c r="C137" s="306"/>
      <c r="D137" s="306"/>
      <c r="E137" s="306"/>
      <c r="F137" s="306"/>
      <c r="G137" s="306"/>
      <c r="H137" s="306"/>
      <c r="I137" s="306"/>
    </row>
  </sheetData>
  <sheetProtection algorithmName="SHA-512" hashValue="VdyfD518ljc4v/KBN9g8Z2GRDeQl+g72TZXz6MOPfxEVgtRHuPB2EqMRWukc4noMCSUl/JoS0cEGjfjNxX+tHQ==" saltValue="3JR+khQpdBzF+dtahrvUnQ==" spinCount="100000" sheet="1" objects="1" scenarios="1"/>
  <mergeCells count="31">
    <mergeCell ref="I127:I133"/>
    <mergeCell ref="B133:C133"/>
    <mergeCell ref="I134:I136"/>
    <mergeCell ref="B136:C136"/>
    <mergeCell ref="A137:I137"/>
    <mergeCell ref="I104:I105"/>
    <mergeCell ref="B105:C105"/>
    <mergeCell ref="B106:C106"/>
    <mergeCell ref="A107:I107"/>
    <mergeCell ref="I113:I126"/>
    <mergeCell ref="B126:C126"/>
    <mergeCell ref="I101:I103"/>
    <mergeCell ref="B103:C103"/>
    <mergeCell ref="A52:I52"/>
    <mergeCell ref="I57:I80"/>
    <mergeCell ref="B80:C80"/>
    <mergeCell ref="I81:I82"/>
    <mergeCell ref="B82:C82"/>
    <mergeCell ref="I83:I84"/>
    <mergeCell ref="B84:C84"/>
    <mergeCell ref="B85:C85"/>
    <mergeCell ref="A86:I86"/>
    <mergeCell ref="I92:I99"/>
    <mergeCell ref="B99:C99"/>
    <mergeCell ref="B100:C100"/>
    <mergeCell ref="I12:I23"/>
    <mergeCell ref="B23:C23"/>
    <mergeCell ref="I24:I37"/>
    <mergeCell ref="B37:C37"/>
    <mergeCell ref="I38:I51"/>
    <mergeCell ref="B51:C51"/>
  </mergeCells>
  <pageMargins left="0.7" right="0.7" top="0.75" bottom="0.75" header="0.3" footer="0.3"/>
  <pageSetup scale="6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022E1-5BD5-42CE-ABD6-F3CE633257AD}">
  <dimension ref="A1:I133"/>
  <sheetViews>
    <sheetView view="pageBreakPreview" zoomScale="60" zoomScaleNormal="100" workbookViewId="0"/>
  </sheetViews>
  <sheetFormatPr defaultRowHeight="14.4" x14ac:dyDescent="0.3"/>
  <cols>
    <col min="1" max="1" width="12.77734375" customWidth="1"/>
    <col min="2" max="2" width="21.44140625" customWidth="1"/>
    <col min="3" max="3" width="24.21875" customWidth="1"/>
    <col min="4" max="4" width="12.77734375" customWidth="1"/>
    <col min="5" max="5" width="11.77734375" customWidth="1"/>
    <col min="6" max="6" width="14.5546875" customWidth="1"/>
    <col min="7" max="7" width="14.77734375" style="2" customWidth="1"/>
    <col min="8" max="8" width="14.5546875" customWidth="1"/>
    <col min="9" max="9" width="15" style="3" customWidth="1"/>
  </cols>
  <sheetData>
    <row r="1" spans="1:9" ht="25.8" x14ac:dyDescent="0.3">
      <c r="A1" s="1" t="s">
        <v>0</v>
      </c>
    </row>
    <row r="2" spans="1:9" ht="17.399999999999999" x14ac:dyDescent="0.3">
      <c r="A2" s="4" t="s">
        <v>166</v>
      </c>
    </row>
    <row r="3" spans="1:9" ht="17.399999999999999" x14ac:dyDescent="0.3">
      <c r="A3" s="5" t="s">
        <v>167</v>
      </c>
    </row>
    <row r="4" spans="1:9" x14ac:dyDescent="0.3">
      <c r="A4" s="6"/>
    </row>
    <row r="5" spans="1:9" ht="17.399999999999999" x14ac:dyDescent="0.3">
      <c r="A5" s="7" t="s">
        <v>3</v>
      </c>
    </row>
    <row r="6" spans="1:9" x14ac:dyDescent="0.3">
      <c r="A6" s="8" t="s">
        <v>4</v>
      </c>
    </row>
    <row r="7" spans="1:9" x14ac:dyDescent="0.3">
      <c r="A7" s="6"/>
    </row>
    <row r="8" spans="1:9" ht="17.399999999999999" x14ac:dyDescent="0.3">
      <c r="A8" s="4" t="s">
        <v>5</v>
      </c>
    </row>
    <row r="9" spans="1:9" ht="17.399999999999999" x14ac:dyDescent="0.3">
      <c r="A9" s="4" t="s">
        <v>6</v>
      </c>
    </row>
    <row r="10" spans="1:9" ht="18" thickBot="1" x14ac:dyDescent="0.35">
      <c r="A10" s="4"/>
    </row>
    <row r="11" spans="1:9" ht="72.599999999999994" thickBot="1" x14ac:dyDescent="0.35">
      <c r="A11" s="149" t="s">
        <v>7</v>
      </c>
      <c r="B11" s="150" t="s">
        <v>8</v>
      </c>
      <c r="C11" s="150" t="s">
        <v>9</v>
      </c>
      <c r="D11" s="150" t="s">
        <v>10</v>
      </c>
      <c r="E11" s="150" t="s">
        <v>11</v>
      </c>
      <c r="F11" s="150" t="s">
        <v>12</v>
      </c>
      <c r="G11" s="66" t="s">
        <v>13</v>
      </c>
      <c r="H11" s="151" t="s">
        <v>14</v>
      </c>
      <c r="I11" s="152" t="s">
        <v>15</v>
      </c>
    </row>
    <row r="12" spans="1:9" x14ac:dyDescent="0.3">
      <c r="A12" s="14" t="s">
        <v>16</v>
      </c>
      <c r="B12" s="15" t="s">
        <v>21</v>
      </c>
      <c r="C12" s="16" t="s">
        <v>22</v>
      </c>
      <c r="D12" s="136">
        <v>61</v>
      </c>
      <c r="E12" s="17">
        <v>0.29756097560975603</v>
      </c>
      <c r="F12" s="17">
        <v>0.10739436619718312</v>
      </c>
      <c r="G12" s="19">
        <v>47</v>
      </c>
      <c r="H12" s="17">
        <v>6.119791666666665E-2</v>
      </c>
      <c r="I12" s="297">
        <v>768</v>
      </c>
    </row>
    <row r="13" spans="1:9" x14ac:dyDescent="0.3">
      <c r="A13" s="14"/>
      <c r="B13" s="20" t="s">
        <v>17</v>
      </c>
      <c r="C13" s="21" t="s">
        <v>18</v>
      </c>
      <c r="D13" s="153">
        <v>52</v>
      </c>
      <c r="E13" s="22">
        <v>0.56521739130434789</v>
      </c>
      <c r="F13" s="22">
        <v>9.1549295774647876E-2</v>
      </c>
      <c r="G13" s="24">
        <v>38</v>
      </c>
      <c r="H13" s="22">
        <v>4.9479166666666657E-2</v>
      </c>
      <c r="I13" s="297"/>
    </row>
    <row r="14" spans="1:9" x14ac:dyDescent="0.3">
      <c r="A14" s="14"/>
      <c r="B14" s="20" t="s">
        <v>19</v>
      </c>
      <c r="C14" s="21" t="s">
        <v>20</v>
      </c>
      <c r="D14" s="153">
        <v>35</v>
      </c>
      <c r="E14" s="22">
        <v>0.27777777777777779</v>
      </c>
      <c r="F14" s="22">
        <v>6.1619718309859135E-2</v>
      </c>
      <c r="G14" s="24">
        <v>28</v>
      </c>
      <c r="H14" s="22">
        <v>3.6458333333333343E-2</v>
      </c>
      <c r="I14" s="297"/>
    </row>
    <row r="15" spans="1:9" x14ac:dyDescent="0.3">
      <c r="A15" s="14"/>
      <c r="B15" s="20" t="s">
        <v>19</v>
      </c>
      <c r="C15" s="21" t="s">
        <v>25</v>
      </c>
      <c r="D15" s="153">
        <v>26</v>
      </c>
      <c r="E15" s="22">
        <v>0.20634920634920628</v>
      </c>
      <c r="F15" s="22">
        <v>4.5774647887323938E-2</v>
      </c>
      <c r="G15" s="24">
        <v>22</v>
      </c>
      <c r="H15" s="22">
        <v>2.8645833333333325E-2</v>
      </c>
      <c r="I15" s="297"/>
    </row>
    <row r="16" spans="1:9" x14ac:dyDescent="0.3">
      <c r="A16" s="14"/>
      <c r="B16" s="20" t="s">
        <v>21</v>
      </c>
      <c r="C16" s="21" t="s">
        <v>27</v>
      </c>
      <c r="D16" s="153">
        <v>22</v>
      </c>
      <c r="E16" s="22">
        <v>0.10731707317073173</v>
      </c>
      <c r="F16" s="22">
        <v>3.8732394366197187E-2</v>
      </c>
      <c r="G16" s="24">
        <v>19</v>
      </c>
      <c r="H16" s="22">
        <v>2.4739583333333329E-2</v>
      </c>
      <c r="I16" s="297"/>
    </row>
    <row r="17" spans="1:9" x14ac:dyDescent="0.3">
      <c r="A17" s="14"/>
      <c r="B17" s="20" t="s">
        <v>21</v>
      </c>
      <c r="C17" s="21" t="s">
        <v>28</v>
      </c>
      <c r="D17" s="153">
        <v>20</v>
      </c>
      <c r="E17" s="22">
        <v>9.7560975609756101E-2</v>
      </c>
      <c r="F17" s="22">
        <v>3.5211267605633798E-2</v>
      </c>
      <c r="G17" s="24">
        <v>17</v>
      </c>
      <c r="H17" s="22">
        <v>2.2135416666666671E-2</v>
      </c>
      <c r="I17" s="297"/>
    </row>
    <row r="18" spans="1:9" x14ac:dyDescent="0.3">
      <c r="A18" s="14"/>
      <c r="B18" s="20" t="s">
        <v>17</v>
      </c>
      <c r="C18" s="21" t="s">
        <v>24</v>
      </c>
      <c r="D18" s="153">
        <v>19</v>
      </c>
      <c r="E18" s="22">
        <v>0.20652173913043476</v>
      </c>
      <c r="F18" s="22">
        <v>3.3450704225352117E-2</v>
      </c>
      <c r="G18" s="24">
        <v>18</v>
      </c>
      <c r="H18" s="22">
        <v>2.34375E-2</v>
      </c>
      <c r="I18" s="297"/>
    </row>
    <row r="19" spans="1:9" x14ac:dyDescent="0.3">
      <c r="A19" s="14"/>
      <c r="B19" s="20" t="s">
        <v>19</v>
      </c>
      <c r="C19" s="21" t="s">
        <v>126</v>
      </c>
      <c r="D19" s="153">
        <v>12</v>
      </c>
      <c r="E19" s="22">
        <v>9.5238095238095274E-2</v>
      </c>
      <c r="F19" s="22">
        <v>2.1126760563380274E-2</v>
      </c>
      <c r="G19" s="24">
        <v>11</v>
      </c>
      <c r="H19" s="22">
        <v>1.4322916666666663E-2</v>
      </c>
      <c r="I19" s="297"/>
    </row>
    <row r="20" spans="1:9" x14ac:dyDescent="0.3">
      <c r="A20" s="14"/>
      <c r="B20" s="20" t="s">
        <v>21</v>
      </c>
      <c r="C20" s="21" t="s">
        <v>26</v>
      </c>
      <c r="D20" s="153">
        <v>11</v>
      </c>
      <c r="E20" s="22">
        <v>5.3658536585365874E-2</v>
      </c>
      <c r="F20" s="22">
        <v>1.9366197183098594E-2</v>
      </c>
      <c r="G20" s="24">
        <v>10</v>
      </c>
      <c r="H20" s="22">
        <v>1.3020833333333337E-2</v>
      </c>
      <c r="I20" s="297"/>
    </row>
    <row r="21" spans="1:9" x14ac:dyDescent="0.3">
      <c r="A21" s="14"/>
      <c r="B21" s="20" t="s">
        <v>19</v>
      </c>
      <c r="C21" s="21" t="s">
        <v>168</v>
      </c>
      <c r="D21" s="153">
        <v>9</v>
      </c>
      <c r="E21" s="22">
        <v>7.1428571428571411E-2</v>
      </c>
      <c r="F21" s="22">
        <v>1.5845070422535214E-2</v>
      </c>
      <c r="G21" s="24">
        <v>3</v>
      </c>
      <c r="H21" s="22">
        <v>3.90625E-3</v>
      </c>
      <c r="I21" s="297"/>
    </row>
    <row r="22" spans="1:9" ht="15" thickBot="1" x14ac:dyDescent="0.35">
      <c r="A22" s="39"/>
      <c r="B22" s="77" t="s">
        <v>31</v>
      </c>
      <c r="C22" t="s">
        <v>32</v>
      </c>
      <c r="D22">
        <v>301</v>
      </c>
      <c r="E22" s="154"/>
      <c r="F22" s="42">
        <v>0.52992957746478875</v>
      </c>
      <c r="G22" s="155">
        <v>193</v>
      </c>
      <c r="H22" s="44">
        <v>0.25130208333333326</v>
      </c>
      <c r="I22" s="298"/>
    </row>
    <row r="23" spans="1:9" ht="15" thickBot="1" x14ac:dyDescent="0.35">
      <c r="A23" s="51" t="s">
        <v>16</v>
      </c>
      <c r="B23" s="303" t="s">
        <v>33</v>
      </c>
      <c r="C23" s="304"/>
      <c r="D23" s="52">
        <f>SUM(D12:D22)</f>
        <v>568</v>
      </c>
      <c r="E23" s="53"/>
      <c r="F23" s="54">
        <v>1</v>
      </c>
      <c r="G23" s="55">
        <v>289</v>
      </c>
      <c r="H23" s="156">
        <f>G23/I12</f>
        <v>0.37630208333333331</v>
      </c>
      <c r="I23" s="299"/>
    </row>
    <row r="24" spans="1:9" x14ac:dyDescent="0.3">
      <c r="A24" s="39" t="s">
        <v>34</v>
      </c>
      <c r="B24" s="40" t="s">
        <v>35</v>
      </c>
      <c r="C24" s="40" t="s">
        <v>36</v>
      </c>
      <c r="D24" s="41">
        <v>30</v>
      </c>
      <c r="E24" s="42">
        <v>0.9375</v>
      </c>
      <c r="F24" s="42">
        <v>0.34482758620689652</v>
      </c>
      <c r="G24" s="157">
        <v>17</v>
      </c>
      <c r="H24" s="190">
        <v>0.1205673758865248</v>
      </c>
      <c r="I24" s="320">
        <v>141</v>
      </c>
    </row>
    <row r="25" spans="1:9" x14ac:dyDescent="0.3">
      <c r="A25" s="39"/>
      <c r="B25" s="45" t="s">
        <v>43</v>
      </c>
      <c r="C25" s="45" t="s">
        <v>44</v>
      </c>
      <c r="D25" s="46">
        <v>11</v>
      </c>
      <c r="E25" s="42">
        <v>0.91666666666666641</v>
      </c>
      <c r="F25" s="42">
        <v>0.12643678160919536</v>
      </c>
      <c r="G25" s="47">
        <v>9</v>
      </c>
      <c r="H25" s="190">
        <v>6.3829787234042548E-2</v>
      </c>
      <c r="I25" s="321"/>
    </row>
    <row r="26" spans="1:9" x14ac:dyDescent="0.3">
      <c r="A26" s="39"/>
      <c r="B26" s="45" t="s">
        <v>19</v>
      </c>
      <c r="C26" s="45" t="s">
        <v>20</v>
      </c>
      <c r="D26" s="46">
        <v>4</v>
      </c>
      <c r="E26" s="42">
        <v>0.57142857142857117</v>
      </c>
      <c r="F26" s="42">
        <v>4.597701149425288E-2</v>
      </c>
      <c r="G26" s="47">
        <v>4</v>
      </c>
      <c r="H26" s="190">
        <v>2.8368794326241127E-2</v>
      </c>
      <c r="I26" s="321"/>
    </row>
    <row r="27" spans="1:9" x14ac:dyDescent="0.3">
      <c r="A27" s="39"/>
      <c r="B27" s="45" t="s">
        <v>102</v>
      </c>
      <c r="C27" s="45" t="s">
        <v>169</v>
      </c>
      <c r="D27" s="46">
        <v>2</v>
      </c>
      <c r="E27" s="42">
        <v>0.5</v>
      </c>
      <c r="F27" s="42">
        <v>2.298850574712644E-2</v>
      </c>
      <c r="G27" s="47">
        <v>1</v>
      </c>
      <c r="H27" s="190">
        <v>7.0921985815602818E-3</v>
      </c>
      <c r="I27" s="321"/>
    </row>
    <row r="28" spans="1:9" x14ac:dyDescent="0.3">
      <c r="A28" s="39"/>
      <c r="B28" s="45" t="s">
        <v>19</v>
      </c>
      <c r="C28" s="45" t="s">
        <v>25</v>
      </c>
      <c r="D28" s="46">
        <v>2</v>
      </c>
      <c r="E28" s="42">
        <v>0.28571428571428559</v>
      </c>
      <c r="F28" s="42">
        <v>2.298850574712644E-2</v>
      </c>
      <c r="G28" s="47">
        <v>2</v>
      </c>
      <c r="H28" s="190">
        <v>1.4184397163120564E-2</v>
      </c>
      <c r="I28" s="321"/>
    </row>
    <row r="29" spans="1:9" x14ac:dyDescent="0.3">
      <c r="A29" s="39"/>
      <c r="B29" s="45" t="s">
        <v>170</v>
      </c>
      <c r="C29" s="45" t="s">
        <v>171</v>
      </c>
      <c r="D29" s="46">
        <v>2</v>
      </c>
      <c r="E29" s="42">
        <v>1</v>
      </c>
      <c r="F29" s="42">
        <v>2.298850574712644E-2</v>
      </c>
      <c r="G29" s="47">
        <v>1</v>
      </c>
      <c r="H29" s="190">
        <v>7.0921985815602818E-3</v>
      </c>
      <c r="I29" s="321"/>
    </row>
    <row r="30" spans="1:9" x14ac:dyDescent="0.3">
      <c r="A30" s="39"/>
      <c r="B30" s="45" t="s">
        <v>29</v>
      </c>
      <c r="C30" s="45" t="s">
        <v>172</v>
      </c>
      <c r="D30" s="46">
        <v>2</v>
      </c>
      <c r="E30" s="42">
        <v>0.28571428571428559</v>
      </c>
      <c r="F30" s="42">
        <v>2.298850574712644E-2</v>
      </c>
      <c r="G30" s="47">
        <v>1</v>
      </c>
      <c r="H30" s="190">
        <v>7.0921985815602818E-3</v>
      </c>
      <c r="I30" s="321"/>
    </row>
    <row r="31" spans="1:9" x14ac:dyDescent="0.3">
      <c r="A31" s="39"/>
      <c r="B31" s="45" t="s">
        <v>29</v>
      </c>
      <c r="C31" s="45" t="s">
        <v>173</v>
      </c>
      <c r="D31" s="46">
        <v>2</v>
      </c>
      <c r="E31" s="42">
        <v>0.28571428571428559</v>
      </c>
      <c r="F31" s="42">
        <v>2.298850574712644E-2</v>
      </c>
      <c r="G31" s="47">
        <v>1</v>
      </c>
      <c r="H31" s="190">
        <v>7.0921985815602818E-3</v>
      </c>
      <c r="I31" s="321"/>
    </row>
    <row r="32" spans="1:9" x14ac:dyDescent="0.3">
      <c r="A32" s="39"/>
      <c r="B32" s="45" t="s">
        <v>174</v>
      </c>
      <c r="C32" s="45" t="s">
        <v>175</v>
      </c>
      <c r="D32" s="46">
        <v>2</v>
      </c>
      <c r="E32" s="42">
        <v>0.5</v>
      </c>
      <c r="F32" s="42">
        <v>2.298850574712644E-2</v>
      </c>
      <c r="G32" s="47">
        <v>2</v>
      </c>
      <c r="H32" s="190">
        <v>1.4184397163120564E-2</v>
      </c>
      <c r="I32" s="321"/>
    </row>
    <row r="33" spans="1:9" x14ac:dyDescent="0.3">
      <c r="A33" s="39"/>
      <c r="B33" s="45" t="s">
        <v>140</v>
      </c>
      <c r="C33" s="45" t="s">
        <v>176</v>
      </c>
      <c r="D33" s="46">
        <v>2</v>
      </c>
      <c r="E33" s="42">
        <v>0.4</v>
      </c>
      <c r="F33" s="42">
        <v>2.298850574712644E-2</v>
      </c>
      <c r="G33" s="47">
        <v>2</v>
      </c>
      <c r="H33" s="190">
        <v>1.4184397163120564E-2</v>
      </c>
      <c r="I33" s="321"/>
    </row>
    <row r="34" spans="1:9" x14ac:dyDescent="0.3">
      <c r="A34" s="39"/>
      <c r="B34" s="45" t="s">
        <v>37</v>
      </c>
      <c r="C34" s="45" t="s">
        <v>38</v>
      </c>
      <c r="D34" s="46">
        <v>2</v>
      </c>
      <c r="E34" s="42">
        <v>1</v>
      </c>
      <c r="F34" s="42">
        <v>2.298850574712644E-2</v>
      </c>
      <c r="G34" s="47">
        <v>2</v>
      </c>
      <c r="H34" s="190">
        <v>1.4184397163120564E-2</v>
      </c>
      <c r="I34" s="321"/>
    </row>
    <row r="35" spans="1:9" ht="15" thickBot="1" x14ac:dyDescent="0.35">
      <c r="A35" s="39"/>
      <c r="B35" s="191" t="s">
        <v>31</v>
      </c>
      <c r="C35" s="192" t="s">
        <v>32</v>
      </c>
      <c r="D35">
        <v>26</v>
      </c>
      <c r="E35" s="50"/>
      <c r="F35" s="193">
        <v>0.29885057471264376</v>
      </c>
      <c r="G35">
        <v>19</v>
      </c>
      <c r="H35" s="194">
        <v>0.13475177304964539</v>
      </c>
      <c r="I35" s="321"/>
    </row>
    <row r="36" spans="1:9" ht="15" thickBot="1" x14ac:dyDescent="0.35">
      <c r="A36" s="195" t="s">
        <v>34</v>
      </c>
      <c r="B36" s="300" t="s">
        <v>33</v>
      </c>
      <c r="C36" s="301"/>
      <c r="D36" s="34">
        <f>SUM(D24:D35)</f>
        <v>87</v>
      </c>
      <c r="E36" s="35"/>
      <c r="F36" s="36">
        <f>SUM(F24:F35)</f>
        <v>0.99999999999999978</v>
      </c>
      <c r="G36" s="37">
        <v>36</v>
      </c>
      <c r="H36" s="196">
        <f>G36/I24</f>
        <v>0.25531914893617019</v>
      </c>
      <c r="I36" s="314"/>
    </row>
    <row r="37" spans="1:9" x14ac:dyDescent="0.3">
      <c r="A37" s="14" t="s">
        <v>46</v>
      </c>
      <c r="B37" s="15" t="s">
        <v>39</v>
      </c>
      <c r="C37" s="15" t="s">
        <v>49</v>
      </c>
      <c r="D37" s="19">
        <v>10</v>
      </c>
      <c r="E37" s="70">
        <v>0.58823529411764708</v>
      </c>
      <c r="F37" s="70">
        <v>5.9880239520958098E-2</v>
      </c>
      <c r="G37" s="19">
        <v>9</v>
      </c>
      <c r="H37" s="70">
        <v>7.7922077922077905E-3</v>
      </c>
      <c r="I37" s="322">
        <v>1155</v>
      </c>
    </row>
    <row r="38" spans="1:9" x14ac:dyDescent="0.3">
      <c r="A38" s="14"/>
      <c r="B38" s="20" t="s">
        <v>52</v>
      </c>
      <c r="C38" s="20" t="s">
        <v>53</v>
      </c>
      <c r="D38" s="24">
        <v>9</v>
      </c>
      <c r="E38" s="74">
        <v>0.1875</v>
      </c>
      <c r="F38" s="74">
        <v>5.3892215568862256E-2</v>
      </c>
      <c r="G38" s="24">
        <v>7</v>
      </c>
      <c r="H38" s="74">
        <v>6.0606060606060606E-3</v>
      </c>
      <c r="I38" s="297"/>
    </row>
    <row r="39" spans="1:9" x14ac:dyDescent="0.3">
      <c r="A39" s="14"/>
      <c r="B39" s="20" t="s">
        <v>52</v>
      </c>
      <c r="C39" s="20" t="s">
        <v>133</v>
      </c>
      <c r="D39" s="24">
        <v>7</v>
      </c>
      <c r="E39" s="74">
        <v>0.14583333333333337</v>
      </c>
      <c r="F39" s="74">
        <v>4.1916167664670649E-2</v>
      </c>
      <c r="G39" s="24">
        <v>7</v>
      </c>
      <c r="H39" s="74">
        <v>6.0606060606060606E-3</v>
      </c>
      <c r="I39" s="297"/>
    </row>
    <row r="40" spans="1:9" x14ac:dyDescent="0.3">
      <c r="A40" s="14"/>
      <c r="B40" s="20" t="s">
        <v>52</v>
      </c>
      <c r="C40" s="20" t="s">
        <v>54</v>
      </c>
      <c r="D40" s="24">
        <v>6</v>
      </c>
      <c r="E40" s="74">
        <v>0.125</v>
      </c>
      <c r="F40" s="74">
        <v>3.5928143712574849E-2</v>
      </c>
      <c r="G40" s="24">
        <v>6</v>
      </c>
      <c r="H40" s="74">
        <v>5.1948051948051948E-3</v>
      </c>
      <c r="I40" s="297"/>
    </row>
    <row r="41" spans="1:9" x14ac:dyDescent="0.3">
      <c r="A41" s="14"/>
      <c r="B41" s="20" t="s">
        <v>52</v>
      </c>
      <c r="C41" s="20" t="s">
        <v>177</v>
      </c>
      <c r="D41" s="24">
        <v>5</v>
      </c>
      <c r="E41" s="74">
        <v>0.1041666666666667</v>
      </c>
      <c r="F41" s="74">
        <v>2.9940119760479049E-2</v>
      </c>
      <c r="G41" s="24">
        <v>5</v>
      </c>
      <c r="H41" s="74">
        <v>4.329004329004329E-3</v>
      </c>
      <c r="I41" s="297"/>
    </row>
    <row r="42" spans="1:9" x14ac:dyDescent="0.3">
      <c r="A42" s="14"/>
      <c r="B42" s="20" t="s">
        <v>52</v>
      </c>
      <c r="C42" s="20" t="s">
        <v>178</v>
      </c>
      <c r="D42" s="24">
        <v>4</v>
      </c>
      <c r="E42" s="74">
        <v>8.3333333333333315E-2</v>
      </c>
      <c r="F42" s="74">
        <v>2.3952095808383235E-2</v>
      </c>
      <c r="G42" s="24">
        <v>4</v>
      </c>
      <c r="H42" s="74">
        <v>3.4632034632034632E-3</v>
      </c>
      <c r="I42" s="297"/>
    </row>
    <row r="43" spans="1:9" x14ac:dyDescent="0.3">
      <c r="A43" s="14"/>
      <c r="B43" s="20" t="s">
        <v>179</v>
      </c>
      <c r="C43" s="20" t="s">
        <v>180</v>
      </c>
      <c r="D43" s="24">
        <v>4</v>
      </c>
      <c r="E43" s="74">
        <v>0.57142857142857117</v>
      </c>
      <c r="F43" s="74">
        <v>2.3952095808383235E-2</v>
      </c>
      <c r="G43" s="24">
        <v>4</v>
      </c>
      <c r="H43" s="74">
        <v>3.4632034632034632E-3</v>
      </c>
      <c r="I43" s="297"/>
    </row>
    <row r="44" spans="1:9" x14ac:dyDescent="0.3">
      <c r="A44" s="14"/>
      <c r="B44" s="20" t="s">
        <v>50</v>
      </c>
      <c r="C44" s="20" t="s">
        <v>51</v>
      </c>
      <c r="D44" s="24">
        <v>3</v>
      </c>
      <c r="E44" s="74">
        <v>0.21428571428571425</v>
      </c>
      <c r="F44" s="74">
        <v>1.7964071856287425E-2</v>
      </c>
      <c r="G44" s="24">
        <v>2</v>
      </c>
      <c r="H44" s="74">
        <v>1.7316017316017316E-3</v>
      </c>
      <c r="I44" s="297"/>
    </row>
    <row r="45" spans="1:9" x14ac:dyDescent="0.3">
      <c r="A45" s="14"/>
      <c r="B45" s="20" t="s">
        <v>106</v>
      </c>
      <c r="C45" s="20" t="s">
        <v>107</v>
      </c>
      <c r="D45" s="24">
        <v>3</v>
      </c>
      <c r="E45" s="74">
        <v>0.6</v>
      </c>
      <c r="F45" s="74">
        <v>1.7964071856287425E-2</v>
      </c>
      <c r="G45" s="24">
        <v>3</v>
      </c>
      <c r="H45" s="74">
        <v>2.5974025974025974E-3</v>
      </c>
      <c r="I45" s="297"/>
    </row>
    <row r="46" spans="1:9" x14ac:dyDescent="0.3">
      <c r="A46" s="14"/>
      <c r="B46" s="20" t="s">
        <v>138</v>
      </c>
      <c r="C46" s="20" t="s">
        <v>165</v>
      </c>
      <c r="D46" s="24">
        <v>3</v>
      </c>
      <c r="E46" s="74">
        <v>0.33333333333333326</v>
      </c>
      <c r="F46" s="74">
        <v>1.7964071856287425E-2</v>
      </c>
      <c r="G46" s="24">
        <v>2</v>
      </c>
      <c r="H46" s="74">
        <v>1.7316017316017316E-3</v>
      </c>
      <c r="I46" s="297"/>
    </row>
    <row r="47" spans="1:9" ht="15" thickBot="1" x14ac:dyDescent="0.35">
      <c r="A47" s="39"/>
      <c r="B47" s="130" t="s">
        <v>31</v>
      </c>
      <c r="C47" s="158" t="s">
        <v>32</v>
      </c>
      <c r="D47" s="79">
        <v>113</v>
      </c>
      <c r="E47" s="120"/>
      <c r="F47" s="159">
        <v>0.67664670658682635</v>
      </c>
      <c r="G47" s="160">
        <v>85</v>
      </c>
      <c r="H47" s="159">
        <v>7.3593073593073613E-2</v>
      </c>
      <c r="I47" s="298"/>
    </row>
    <row r="48" spans="1:9" ht="15.75" customHeight="1" thickBot="1" x14ac:dyDescent="0.35">
      <c r="A48" s="51" t="s">
        <v>46</v>
      </c>
      <c r="B48" s="303" t="s">
        <v>33</v>
      </c>
      <c r="C48" s="304"/>
      <c r="D48" s="52">
        <f>SUM(D37:D47)</f>
        <v>167</v>
      </c>
      <c r="E48" s="53"/>
      <c r="F48" s="54">
        <v>1</v>
      </c>
      <c r="G48" s="63">
        <v>99</v>
      </c>
      <c r="H48" s="54">
        <f>G48/I37</f>
        <v>8.5714285714285715E-2</v>
      </c>
      <c r="I48" s="299"/>
    </row>
    <row r="49" spans="1:9" ht="83.25" customHeight="1" x14ac:dyDescent="0.3">
      <c r="A49" s="305" t="s">
        <v>56</v>
      </c>
      <c r="B49" s="306"/>
      <c r="C49" s="306"/>
      <c r="D49" s="306"/>
      <c r="E49" s="306"/>
      <c r="F49" s="306"/>
      <c r="G49" s="306"/>
      <c r="H49" s="306"/>
      <c r="I49" s="306"/>
    </row>
    <row r="50" spans="1:9" ht="17.399999999999999" x14ac:dyDescent="0.3">
      <c r="A50" s="4" t="s">
        <v>57</v>
      </c>
    </row>
    <row r="51" spans="1:9" ht="17.399999999999999" x14ac:dyDescent="0.3">
      <c r="A51" s="4" t="s">
        <v>58</v>
      </c>
    </row>
    <row r="52" spans="1:9" ht="18" thickBot="1" x14ac:dyDescent="0.35">
      <c r="A52" s="4"/>
    </row>
    <row r="53" spans="1:9" ht="72.599999999999994" thickBot="1" x14ac:dyDescent="0.35">
      <c r="A53" s="64" t="s">
        <v>7</v>
      </c>
      <c r="B53" s="65" t="s">
        <v>8</v>
      </c>
      <c r="C53" s="65" t="s">
        <v>9</v>
      </c>
      <c r="D53" s="65" t="s">
        <v>10</v>
      </c>
      <c r="E53" s="65" t="s">
        <v>11</v>
      </c>
      <c r="F53" s="65" t="s">
        <v>12</v>
      </c>
      <c r="G53" s="66" t="s">
        <v>13</v>
      </c>
      <c r="H53" s="151" t="s">
        <v>14</v>
      </c>
      <c r="I53" s="152" t="s">
        <v>15</v>
      </c>
    </row>
    <row r="54" spans="1:9" x14ac:dyDescent="0.3">
      <c r="A54" s="14" t="s">
        <v>59</v>
      </c>
      <c r="B54" s="69" t="s">
        <v>50</v>
      </c>
      <c r="C54" s="15" t="s">
        <v>181</v>
      </c>
      <c r="D54" s="19">
        <v>5</v>
      </c>
      <c r="E54" s="70">
        <v>0.29411764705882354</v>
      </c>
      <c r="F54" s="70">
        <v>3.3333333333333326E-2</v>
      </c>
      <c r="G54" s="71">
        <v>5</v>
      </c>
      <c r="H54" s="70">
        <v>2.1834061135371171E-2</v>
      </c>
      <c r="I54" s="297">
        <v>229</v>
      </c>
    </row>
    <row r="55" spans="1:9" x14ac:dyDescent="0.3">
      <c r="A55" s="14"/>
      <c r="B55" s="73" t="s">
        <v>41</v>
      </c>
      <c r="C55" s="20" t="s">
        <v>72</v>
      </c>
      <c r="D55" s="24">
        <v>4</v>
      </c>
      <c r="E55" s="74">
        <v>0.22222222222222224</v>
      </c>
      <c r="F55" s="74">
        <v>2.6666666666666661E-2</v>
      </c>
      <c r="G55" s="75">
        <v>4</v>
      </c>
      <c r="H55" s="74">
        <v>1.7467248908296939E-2</v>
      </c>
      <c r="I55" s="297"/>
    </row>
    <row r="56" spans="1:9" x14ac:dyDescent="0.3">
      <c r="A56" s="14"/>
      <c r="B56" s="73" t="s">
        <v>145</v>
      </c>
      <c r="C56" s="20" t="s">
        <v>146</v>
      </c>
      <c r="D56" s="24">
        <v>4</v>
      </c>
      <c r="E56" s="74">
        <v>0.5</v>
      </c>
      <c r="F56" s="74">
        <v>2.6666666666666661E-2</v>
      </c>
      <c r="G56" s="75">
        <v>4</v>
      </c>
      <c r="H56" s="74">
        <v>1.7467248908296939E-2</v>
      </c>
      <c r="I56" s="297"/>
    </row>
    <row r="57" spans="1:9" x14ac:dyDescent="0.3">
      <c r="A57" s="14"/>
      <c r="B57" s="73" t="s">
        <v>145</v>
      </c>
      <c r="C57" s="20" t="s">
        <v>158</v>
      </c>
      <c r="D57" s="24">
        <v>4</v>
      </c>
      <c r="E57" s="74">
        <v>0.5</v>
      </c>
      <c r="F57" s="74">
        <v>2.6666666666666661E-2</v>
      </c>
      <c r="G57" s="75">
        <v>2</v>
      </c>
      <c r="H57" s="74">
        <v>8.7336244541484694E-3</v>
      </c>
      <c r="I57" s="297"/>
    </row>
    <row r="58" spans="1:9" x14ac:dyDescent="0.3">
      <c r="A58" s="14"/>
      <c r="B58" s="73" t="s">
        <v>67</v>
      </c>
      <c r="C58" s="20" t="s">
        <v>68</v>
      </c>
      <c r="D58" s="24">
        <v>4</v>
      </c>
      <c r="E58" s="74">
        <v>0.44444444444444448</v>
      </c>
      <c r="F58" s="74">
        <v>2.6666666666666661E-2</v>
      </c>
      <c r="G58" s="75">
        <v>4</v>
      </c>
      <c r="H58" s="74">
        <v>1.7467248908296939E-2</v>
      </c>
      <c r="I58" s="297"/>
    </row>
    <row r="59" spans="1:9" x14ac:dyDescent="0.3">
      <c r="A59" s="14"/>
      <c r="B59" s="73" t="s">
        <v>50</v>
      </c>
      <c r="C59" s="20" t="s">
        <v>61</v>
      </c>
      <c r="D59" s="24">
        <v>3</v>
      </c>
      <c r="E59" s="74">
        <v>0.17647058823529413</v>
      </c>
      <c r="F59" s="74">
        <v>0.02</v>
      </c>
      <c r="G59" s="75">
        <v>3</v>
      </c>
      <c r="H59" s="74">
        <v>1.3100436681222703E-2</v>
      </c>
      <c r="I59" s="297"/>
    </row>
    <row r="60" spans="1:9" x14ac:dyDescent="0.3">
      <c r="A60" s="14"/>
      <c r="B60" s="73" t="s">
        <v>174</v>
      </c>
      <c r="C60" s="20" t="s">
        <v>182</v>
      </c>
      <c r="D60" s="24">
        <v>3</v>
      </c>
      <c r="E60" s="74">
        <v>0.75</v>
      </c>
      <c r="F60" s="74">
        <v>0.02</v>
      </c>
      <c r="G60" s="75">
        <v>2</v>
      </c>
      <c r="H60" s="74">
        <v>8.7336244541484694E-3</v>
      </c>
      <c r="I60" s="297"/>
    </row>
    <row r="61" spans="1:9" x14ac:dyDescent="0.3">
      <c r="A61" s="14"/>
      <c r="B61" s="73" t="s">
        <v>74</v>
      </c>
      <c r="C61" s="20" t="s">
        <v>183</v>
      </c>
      <c r="D61" s="24">
        <v>3</v>
      </c>
      <c r="E61" s="74">
        <v>0.33333333333333326</v>
      </c>
      <c r="F61" s="74">
        <v>0.02</v>
      </c>
      <c r="G61" s="75">
        <v>3</v>
      </c>
      <c r="H61" s="74">
        <v>1.3100436681222703E-2</v>
      </c>
      <c r="I61" s="297"/>
    </row>
    <row r="62" spans="1:9" x14ac:dyDescent="0.3">
      <c r="A62" s="14"/>
      <c r="B62" s="73" t="s">
        <v>149</v>
      </c>
      <c r="C62" s="20" t="s">
        <v>151</v>
      </c>
      <c r="D62" s="24">
        <v>2</v>
      </c>
      <c r="E62" s="74">
        <v>0.66666666666666652</v>
      </c>
      <c r="F62" s="74">
        <v>1.3333333333333331E-2</v>
      </c>
      <c r="G62" s="75">
        <v>2</v>
      </c>
      <c r="H62" s="74">
        <v>8.7336244541484694E-3</v>
      </c>
      <c r="I62" s="297"/>
    </row>
    <row r="63" spans="1:9" x14ac:dyDescent="0.3">
      <c r="A63" s="14"/>
      <c r="B63" s="73" t="s">
        <v>50</v>
      </c>
      <c r="C63" s="20" t="s">
        <v>184</v>
      </c>
      <c r="D63" s="24">
        <v>2</v>
      </c>
      <c r="E63" s="74">
        <v>0.1176470588235294</v>
      </c>
      <c r="F63" s="74">
        <v>1.3333333333333331E-2</v>
      </c>
      <c r="G63" s="75">
        <v>2</v>
      </c>
      <c r="H63" s="74">
        <v>8.7336244541484694E-3</v>
      </c>
      <c r="I63" s="297"/>
    </row>
    <row r="64" spans="1:9" x14ac:dyDescent="0.3">
      <c r="A64" s="14"/>
      <c r="B64" s="73" t="s">
        <v>47</v>
      </c>
      <c r="C64" s="20" t="s">
        <v>185</v>
      </c>
      <c r="D64" s="24">
        <v>2</v>
      </c>
      <c r="E64" s="74">
        <v>1</v>
      </c>
      <c r="F64" s="74">
        <v>1.3333333333333331E-2</v>
      </c>
      <c r="G64" s="75">
        <v>2</v>
      </c>
      <c r="H64" s="74">
        <v>8.7336244541484694E-3</v>
      </c>
      <c r="I64" s="297"/>
    </row>
    <row r="65" spans="1:9" x14ac:dyDescent="0.3">
      <c r="A65" s="14"/>
      <c r="B65" s="73" t="s">
        <v>64</v>
      </c>
      <c r="C65" s="20" t="s">
        <v>65</v>
      </c>
      <c r="D65" s="24">
        <v>2</v>
      </c>
      <c r="E65" s="74">
        <v>0.14285714285714279</v>
      </c>
      <c r="F65" s="74">
        <v>1.3333333333333331E-2</v>
      </c>
      <c r="G65" s="75">
        <v>2</v>
      </c>
      <c r="H65" s="74">
        <v>8.7336244541484694E-3</v>
      </c>
      <c r="I65" s="297"/>
    </row>
    <row r="66" spans="1:9" x14ac:dyDescent="0.3">
      <c r="A66" s="14"/>
      <c r="B66" s="73" t="s">
        <v>64</v>
      </c>
      <c r="C66" s="20" t="s">
        <v>186</v>
      </c>
      <c r="D66" s="24">
        <v>2</v>
      </c>
      <c r="E66" s="74">
        <v>0.14285714285714279</v>
      </c>
      <c r="F66" s="74">
        <v>1.3333333333333331E-2</v>
      </c>
      <c r="G66" s="75">
        <v>1</v>
      </c>
      <c r="H66" s="74">
        <v>4.3668122270742347E-3</v>
      </c>
      <c r="I66" s="297"/>
    </row>
    <row r="67" spans="1:9" x14ac:dyDescent="0.3">
      <c r="A67" s="14"/>
      <c r="B67" s="73" t="s">
        <v>187</v>
      </c>
      <c r="C67" s="20" t="s">
        <v>188</v>
      </c>
      <c r="D67" s="24">
        <v>2</v>
      </c>
      <c r="E67" s="74">
        <v>0.5</v>
      </c>
      <c r="F67" s="74">
        <v>1.3333333333333331E-2</v>
      </c>
      <c r="G67" s="75">
        <v>2</v>
      </c>
      <c r="H67" s="74">
        <v>8.7336244541484694E-3</v>
      </c>
      <c r="I67" s="297"/>
    </row>
    <row r="68" spans="1:9" x14ac:dyDescent="0.3">
      <c r="A68" s="14"/>
      <c r="B68" s="73" t="s">
        <v>19</v>
      </c>
      <c r="C68" s="20" t="s">
        <v>189</v>
      </c>
      <c r="D68" s="24">
        <v>2</v>
      </c>
      <c r="E68" s="74">
        <v>0.16666666666666663</v>
      </c>
      <c r="F68" s="74">
        <v>1.3333333333333331E-2</v>
      </c>
      <c r="G68" s="75">
        <v>2</v>
      </c>
      <c r="H68" s="74">
        <v>8.7336244541484694E-3</v>
      </c>
      <c r="I68" s="297"/>
    </row>
    <row r="69" spans="1:9" x14ac:dyDescent="0.3">
      <c r="A69" s="14"/>
      <c r="B69" s="73" t="s">
        <v>29</v>
      </c>
      <c r="C69" s="20" t="s">
        <v>105</v>
      </c>
      <c r="D69" s="24">
        <v>2</v>
      </c>
      <c r="E69" s="74">
        <v>1</v>
      </c>
      <c r="F69" s="74">
        <v>1.3333333333333331E-2</v>
      </c>
      <c r="G69" s="75">
        <v>2</v>
      </c>
      <c r="H69" s="74">
        <v>8.7336244541484694E-3</v>
      </c>
      <c r="I69" s="297"/>
    </row>
    <row r="70" spans="1:9" x14ac:dyDescent="0.3">
      <c r="A70" s="14"/>
      <c r="B70" s="73" t="s">
        <v>41</v>
      </c>
      <c r="C70" s="20" t="s">
        <v>108</v>
      </c>
      <c r="D70" s="24">
        <v>2</v>
      </c>
      <c r="E70" s="74">
        <v>0.11111111111111112</v>
      </c>
      <c r="F70" s="74">
        <v>1.3333333333333331E-2</v>
      </c>
      <c r="G70" s="75">
        <v>2</v>
      </c>
      <c r="H70" s="74">
        <v>8.7336244541484694E-3</v>
      </c>
      <c r="I70" s="297"/>
    </row>
    <row r="71" spans="1:9" x14ac:dyDescent="0.3">
      <c r="A71" s="14"/>
      <c r="B71" s="73" t="s">
        <v>41</v>
      </c>
      <c r="C71" s="20" t="s">
        <v>190</v>
      </c>
      <c r="D71" s="24">
        <v>2</v>
      </c>
      <c r="E71" s="74">
        <v>0.11111111111111112</v>
      </c>
      <c r="F71" s="74">
        <v>1.3333333333333331E-2</v>
      </c>
      <c r="G71" s="75">
        <v>2</v>
      </c>
      <c r="H71" s="74">
        <v>8.7336244541484694E-3</v>
      </c>
      <c r="I71" s="297"/>
    </row>
    <row r="72" spans="1:9" x14ac:dyDescent="0.3">
      <c r="A72" s="14"/>
      <c r="B72" s="73" t="s">
        <v>115</v>
      </c>
      <c r="C72" s="20" t="s">
        <v>116</v>
      </c>
      <c r="D72" s="24">
        <v>2</v>
      </c>
      <c r="E72" s="74">
        <v>0.5</v>
      </c>
      <c r="F72" s="74">
        <v>1.3333333333333331E-2</v>
      </c>
      <c r="G72" s="75">
        <v>1</v>
      </c>
      <c r="H72" s="74">
        <v>4.3668122270742347E-3</v>
      </c>
      <c r="I72" s="297"/>
    </row>
    <row r="73" spans="1:9" x14ac:dyDescent="0.3">
      <c r="A73" s="14"/>
      <c r="B73" s="73" t="s">
        <v>74</v>
      </c>
      <c r="C73" s="20" t="s">
        <v>75</v>
      </c>
      <c r="D73" s="24">
        <v>2</v>
      </c>
      <c r="E73" s="74">
        <v>0.22222222222222224</v>
      </c>
      <c r="F73" s="74">
        <v>1.3333333333333331E-2</v>
      </c>
      <c r="G73" s="75">
        <v>2</v>
      </c>
      <c r="H73" s="74">
        <v>8.7336244541484694E-3</v>
      </c>
      <c r="I73" s="297"/>
    </row>
    <row r="74" spans="1:9" x14ac:dyDescent="0.3">
      <c r="A74" s="14"/>
      <c r="B74" s="73" t="s">
        <v>79</v>
      </c>
      <c r="C74" s="20" t="s">
        <v>80</v>
      </c>
      <c r="D74" s="24">
        <v>2</v>
      </c>
      <c r="E74" s="74">
        <v>0.33333333333333326</v>
      </c>
      <c r="F74" s="74">
        <v>1.3333333333333331E-2</v>
      </c>
      <c r="G74" s="75">
        <v>2</v>
      </c>
      <c r="H74" s="74">
        <v>8.7336244541484694E-3</v>
      </c>
      <c r="I74" s="297"/>
    </row>
    <row r="75" spans="1:9" ht="15" thickBot="1" x14ac:dyDescent="0.35">
      <c r="A75" s="39"/>
      <c r="B75" s="77" t="s">
        <v>31</v>
      </c>
      <c r="C75" s="78" t="s">
        <v>32</v>
      </c>
      <c r="D75" s="79">
        <v>94</v>
      </c>
      <c r="E75" s="80"/>
      <c r="F75" s="59">
        <v>0.62666666666666671</v>
      </c>
      <c r="G75" s="81">
        <v>55</v>
      </c>
      <c r="H75" s="59">
        <v>0.24017467248908295</v>
      </c>
      <c r="I75" s="298"/>
    </row>
    <row r="76" spans="1:9" ht="15.75" customHeight="1" thickBot="1" x14ac:dyDescent="0.35">
      <c r="A76" s="51" t="s">
        <v>59</v>
      </c>
      <c r="B76" s="303" t="s">
        <v>33</v>
      </c>
      <c r="C76" s="304"/>
      <c r="D76" s="82">
        <f>SUM(D54:D75)</f>
        <v>150</v>
      </c>
      <c r="E76" s="83"/>
      <c r="F76" s="54">
        <f>SUM(F54:F75)</f>
        <v>0.99999999999999978</v>
      </c>
      <c r="G76" s="84">
        <v>73</v>
      </c>
      <c r="H76" s="100">
        <f>G76/I54</f>
        <v>0.31877729257641924</v>
      </c>
      <c r="I76" s="299"/>
    </row>
    <row r="77" spans="1:9" ht="15" thickBot="1" x14ac:dyDescent="0.35">
      <c r="A77" s="57" t="s">
        <v>83</v>
      </c>
      <c r="B77" s="161" t="s">
        <v>31</v>
      </c>
      <c r="C77" s="45" t="s">
        <v>32</v>
      </c>
      <c r="D77" s="58">
        <v>11</v>
      </c>
      <c r="E77" s="59"/>
      <c r="F77" s="59">
        <v>1</v>
      </c>
      <c r="G77" s="60">
        <v>10</v>
      </c>
      <c r="H77" s="59">
        <v>0.16393442622950821</v>
      </c>
      <c r="I77" s="302">
        <v>61</v>
      </c>
    </row>
    <row r="78" spans="1:9" ht="15.75" customHeight="1" thickBot="1" x14ac:dyDescent="0.35">
      <c r="A78" s="51" t="s">
        <v>83</v>
      </c>
      <c r="B78" s="303" t="s">
        <v>33</v>
      </c>
      <c r="C78" s="304"/>
      <c r="D78" s="254">
        <f>SUM(D77:D77)</f>
        <v>11</v>
      </c>
      <c r="E78" s="255"/>
      <c r="F78" s="256">
        <v>1</v>
      </c>
      <c r="G78" s="257">
        <f>SUM(G77:G77)</f>
        <v>10</v>
      </c>
      <c r="H78" s="256">
        <f>G78/I77</f>
        <v>0.16393442622950818</v>
      </c>
      <c r="I78" s="299"/>
    </row>
    <row r="79" spans="1:9" ht="15.75" customHeight="1" thickBot="1" x14ac:dyDescent="0.35">
      <c r="A79" s="88" t="s">
        <v>85</v>
      </c>
      <c r="B79" s="295" t="s">
        <v>33</v>
      </c>
      <c r="C79" s="326"/>
      <c r="D79" s="258" t="s">
        <v>84</v>
      </c>
      <c r="E79" s="125" t="s">
        <v>84</v>
      </c>
      <c r="F79" s="125" t="s">
        <v>84</v>
      </c>
      <c r="G79" s="125" t="s">
        <v>84</v>
      </c>
      <c r="H79" s="259" t="s">
        <v>84</v>
      </c>
      <c r="I79" s="260" t="s">
        <v>84</v>
      </c>
    </row>
    <row r="80" spans="1:9" ht="15.75" customHeight="1" thickBot="1" x14ac:dyDescent="0.35">
      <c r="A80" s="88" t="s">
        <v>86</v>
      </c>
      <c r="B80" s="295" t="s">
        <v>33</v>
      </c>
      <c r="C80" s="296"/>
      <c r="D80" s="261" t="s">
        <v>84</v>
      </c>
      <c r="E80" s="261" t="s">
        <v>84</v>
      </c>
      <c r="F80" s="261" t="s">
        <v>84</v>
      </c>
      <c r="G80" s="261" t="s">
        <v>84</v>
      </c>
      <c r="H80" s="261" t="s">
        <v>84</v>
      </c>
      <c r="I80" s="262" t="s">
        <v>84</v>
      </c>
    </row>
    <row r="81" spans="1:9" ht="80.25" customHeight="1" x14ac:dyDescent="0.3">
      <c r="A81" s="305" t="s">
        <v>56</v>
      </c>
      <c r="B81" s="306"/>
      <c r="C81" s="306"/>
      <c r="D81" s="306"/>
      <c r="E81" s="306"/>
      <c r="F81" s="306"/>
      <c r="G81" s="306"/>
      <c r="H81" s="306"/>
      <c r="I81" s="306"/>
    </row>
    <row r="82" spans="1:9" x14ac:dyDescent="0.3">
      <c r="A82" s="89"/>
      <c r="B82" s="89"/>
      <c r="C82" s="89"/>
      <c r="D82" s="89"/>
      <c r="E82" s="89"/>
      <c r="F82" s="89"/>
      <c r="G82" s="90"/>
      <c r="H82" s="89"/>
      <c r="I82" s="91"/>
    </row>
    <row r="83" spans="1:9" ht="17.399999999999999" x14ac:dyDescent="0.3">
      <c r="A83" s="4" t="s">
        <v>87</v>
      </c>
    </row>
    <row r="84" spans="1:9" ht="17.399999999999999" x14ac:dyDescent="0.3">
      <c r="A84" s="4" t="s">
        <v>88</v>
      </c>
    </row>
    <row r="85" spans="1:9" ht="15" thickBot="1" x14ac:dyDescent="0.35">
      <c r="A85" s="92"/>
    </row>
    <row r="86" spans="1:9" ht="72.599999999999994" thickBot="1" x14ac:dyDescent="0.35">
      <c r="A86" s="93" t="s">
        <v>7</v>
      </c>
      <c r="B86" s="94" t="s">
        <v>8</v>
      </c>
      <c r="C86" s="94" t="s">
        <v>9</v>
      </c>
      <c r="D86" s="94" t="s">
        <v>10</v>
      </c>
      <c r="E86" s="94" t="s">
        <v>11</v>
      </c>
      <c r="F86" s="94" t="s">
        <v>12</v>
      </c>
      <c r="G86" s="95" t="s">
        <v>13</v>
      </c>
      <c r="H86" s="96" t="s">
        <v>14</v>
      </c>
      <c r="I86" s="97" t="s">
        <v>15</v>
      </c>
    </row>
    <row r="87" spans="1:9" x14ac:dyDescent="0.3">
      <c r="A87" s="39" t="s">
        <v>16</v>
      </c>
      <c r="B87" s="45" t="s">
        <v>21</v>
      </c>
      <c r="C87" s="45" t="s">
        <v>22</v>
      </c>
      <c r="D87" s="58">
        <v>11</v>
      </c>
      <c r="E87" s="59">
        <v>0.61111111111111116</v>
      </c>
      <c r="F87" s="59">
        <v>0.20754716981132076</v>
      </c>
      <c r="G87" s="98">
        <v>3</v>
      </c>
      <c r="H87" s="59">
        <v>0.15789473684210528</v>
      </c>
      <c r="I87" s="302">
        <v>19</v>
      </c>
    </row>
    <row r="88" spans="1:9" x14ac:dyDescent="0.3">
      <c r="A88" s="39"/>
      <c r="B88" s="45" t="s">
        <v>19</v>
      </c>
      <c r="C88" s="45" t="s">
        <v>20</v>
      </c>
      <c r="D88" s="58">
        <v>10</v>
      </c>
      <c r="E88" s="59">
        <v>0.66666666666666652</v>
      </c>
      <c r="F88" s="59">
        <v>0.1886792452830188</v>
      </c>
      <c r="G88" s="98">
        <v>9</v>
      </c>
      <c r="H88" s="59">
        <v>0.4736842105263156</v>
      </c>
      <c r="I88" s="298"/>
    </row>
    <row r="89" spans="1:9" x14ac:dyDescent="0.3">
      <c r="A89" s="39"/>
      <c r="B89" s="45" t="s">
        <v>17</v>
      </c>
      <c r="C89" s="45" t="s">
        <v>18</v>
      </c>
      <c r="D89" s="58">
        <v>4</v>
      </c>
      <c r="E89" s="59">
        <v>0.5</v>
      </c>
      <c r="F89" s="59">
        <v>7.5471698113207517E-2</v>
      </c>
      <c r="G89" s="98">
        <v>3</v>
      </c>
      <c r="H89" s="59">
        <v>0.15789473684210528</v>
      </c>
      <c r="I89" s="298"/>
    </row>
    <row r="90" spans="1:9" x14ac:dyDescent="0.3">
      <c r="A90" s="39"/>
      <c r="B90" s="45" t="s">
        <v>91</v>
      </c>
      <c r="C90" s="45" t="s">
        <v>92</v>
      </c>
      <c r="D90" s="58">
        <v>4</v>
      </c>
      <c r="E90" s="59">
        <v>1</v>
      </c>
      <c r="F90" s="59">
        <v>7.5471698113207517E-2</v>
      </c>
      <c r="G90" s="98">
        <v>2</v>
      </c>
      <c r="H90" s="59">
        <v>0.10526315789473682</v>
      </c>
      <c r="I90" s="298"/>
    </row>
    <row r="91" spans="1:9" x14ac:dyDescent="0.3">
      <c r="A91" s="39"/>
      <c r="B91" s="45" t="s">
        <v>19</v>
      </c>
      <c r="C91" s="45" t="s">
        <v>25</v>
      </c>
      <c r="D91" s="58">
        <v>3</v>
      </c>
      <c r="E91" s="59">
        <v>0.2</v>
      </c>
      <c r="F91" s="59">
        <v>5.6603773584905641E-2</v>
      </c>
      <c r="G91" s="98">
        <v>3</v>
      </c>
      <c r="H91" s="59">
        <v>0.15789473684210528</v>
      </c>
      <c r="I91" s="298"/>
    </row>
    <row r="92" spans="1:9" x14ac:dyDescent="0.3">
      <c r="A92" s="39"/>
      <c r="B92" s="45" t="s">
        <v>17</v>
      </c>
      <c r="C92" s="45" t="s">
        <v>23</v>
      </c>
      <c r="D92" s="58">
        <v>2</v>
      </c>
      <c r="E92" s="59">
        <v>0.25</v>
      </c>
      <c r="F92" s="59">
        <v>3.7735849056603758E-2</v>
      </c>
      <c r="G92" s="98">
        <v>2</v>
      </c>
      <c r="H92" s="59">
        <v>0.10526315789473682</v>
      </c>
      <c r="I92" s="298"/>
    </row>
    <row r="93" spans="1:9" x14ac:dyDescent="0.3">
      <c r="A93" s="39"/>
      <c r="B93" s="45" t="s">
        <v>17</v>
      </c>
      <c r="C93" s="45" t="s">
        <v>24</v>
      </c>
      <c r="D93" s="58">
        <v>2</v>
      </c>
      <c r="E93" s="59">
        <v>0.25</v>
      </c>
      <c r="F93" s="59">
        <v>3.7735849056603758E-2</v>
      </c>
      <c r="G93" s="98">
        <v>2</v>
      </c>
      <c r="H93" s="59">
        <v>0.10526315789473682</v>
      </c>
      <c r="I93" s="298"/>
    </row>
    <row r="94" spans="1:9" x14ac:dyDescent="0.3">
      <c r="A94" s="39"/>
      <c r="B94" s="45" t="s">
        <v>19</v>
      </c>
      <c r="C94" s="45" t="s">
        <v>126</v>
      </c>
      <c r="D94" s="58">
        <v>2</v>
      </c>
      <c r="E94" s="59">
        <v>0.1333333333333333</v>
      </c>
      <c r="F94" s="59">
        <v>3.7735849056603758E-2</v>
      </c>
      <c r="G94" s="98">
        <v>2</v>
      </c>
      <c r="H94" s="59">
        <v>0.10526315789473682</v>
      </c>
      <c r="I94" s="298"/>
    </row>
    <row r="95" spans="1:9" x14ac:dyDescent="0.3">
      <c r="A95" s="39"/>
      <c r="B95" s="45" t="s">
        <v>21</v>
      </c>
      <c r="C95" s="45" t="s">
        <v>26</v>
      </c>
      <c r="D95" s="58">
        <v>2</v>
      </c>
      <c r="E95" s="59">
        <v>0.11111111111111112</v>
      </c>
      <c r="F95" s="59">
        <v>3.7735849056603758E-2</v>
      </c>
      <c r="G95" s="98">
        <v>2</v>
      </c>
      <c r="H95" s="59">
        <v>0.10526315789473682</v>
      </c>
      <c r="I95" s="298"/>
    </row>
    <row r="96" spans="1:9" x14ac:dyDescent="0.3">
      <c r="A96" s="39"/>
      <c r="B96" s="45" t="s">
        <v>21</v>
      </c>
      <c r="C96" s="45" t="s">
        <v>123</v>
      </c>
      <c r="D96" s="58">
        <v>2</v>
      </c>
      <c r="E96" s="59">
        <v>0.11111111111111112</v>
      </c>
      <c r="F96" s="59">
        <v>3.7735849056603758E-2</v>
      </c>
      <c r="G96" s="98">
        <v>1</v>
      </c>
      <c r="H96" s="59">
        <v>5.2631578947368411E-2</v>
      </c>
      <c r="I96" s="298"/>
    </row>
    <row r="97" spans="1:9" x14ac:dyDescent="0.3">
      <c r="A97" s="39"/>
      <c r="B97" s="45" t="s">
        <v>21</v>
      </c>
      <c r="C97" s="45" t="s">
        <v>28</v>
      </c>
      <c r="D97" s="58">
        <v>2</v>
      </c>
      <c r="E97" s="59">
        <v>0.11111111111111112</v>
      </c>
      <c r="F97" s="59">
        <v>3.7735849056603758E-2</v>
      </c>
      <c r="G97" s="98">
        <v>1</v>
      </c>
      <c r="H97" s="59">
        <v>5.2631578947368411E-2</v>
      </c>
      <c r="I97" s="298"/>
    </row>
    <row r="98" spans="1:9" ht="15" thickBot="1" x14ac:dyDescent="0.35">
      <c r="A98" s="39"/>
      <c r="B98" s="48" t="s">
        <v>31</v>
      </c>
      <c r="C98" s="49" t="s">
        <v>32</v>
      </c>
      <c r="D98" s="61">
        <v>9</v>
      </c>
      <c r="E98" s="99"/>
      <c r="F98" s="59">
        <v>0.16981132075471689</v>
      </c>
      <c r="G98" s="81">
        <v>5</v>
      </c>
      <c r="H98" s="59">
        <v>0.26315789473684204</v>
      </c>
      <c r="I98" s="298"/>
    </row>
    <row r="99" spans="1:9" ht="15.75" customHeight="1" thickBot="1" x14ac:dyDescent="0.35">
      <c r="A99" s="51" t="s">
        <v>16</v>
      </c>
      <c r="B99" s="303" t="s">
        <v>33</v>
      </c>
      <c r="C99" s="304"/>
      <c r="D99" s="52">
        <f>SUM(D87:D98)</f>
        <v>53</v>
      </c>
      <c r="E99" s="53"/>
      <c r="F99" s="54">
        <v>1</v>
      </c>
      <c r="G99" s="175">
        <v>16</v>
      </c>
      <c r="H99" s="176">
        <f>G99/I87</f>
        <v>0.84210526315789469</v>
      </c>
      <c r="I99" s="299"/>
    </row>
    <row r="100" spans="1:9" ht="15.75" customHeight="1" thickBot="1" x14ac:dyDescent="0.35">
      <c r="A100" s="51" t="s">
        <v>34</v>
      </c>
      <c r="B100" s="303" t="s">
        <v>33</v>
      </c>
      <c r="C100" s="304"/>
      <c r="D100" s="86" t="s">
        <v>84</v>
      </c>
      <c r="E100" s="86" t="s">
        <v>84</v>
      </c>
      <c r="F100" s="101" t="s">
        <v>84</v>
      </c>
      <c r="G100" s="86" t="s">
        <v>84</v>
      </c>
      <c r="H100" s="86" t="s">
        <v>84</v>
      </c>
      <c r="I100" s="87" t="s">
        <v>84</v>
      </c>
    </row>
    <row r="101" spans="1:9" ht="15" thickBot="1" x14ac:dyDescent="0.35">
      <c r="A101" s="57" t="s">
        <v>93</v>
      </c>
      <c r="B101" s="48" t="s">
        <v>31</v>
      </c>
      <c r="C101" s="102" t="s">
        <v>32</v>
      </c>
      <c r="D101" s="103">
        <v>2</v>
      </c>
      <c r="E101" s="48"/>
      <c r="F101" s="104">
        <v>1</v>
      </c>
      <c r="G101" s="263">
        <v>2</v>
      </c>
      <c r="H101" s="224">
        <v>5.5555555555555559E-2</v>
      </c>
      <c r="I101" s="309">
        <v>36</v>
      </c>
    </row>
    <row r="102" spans="1:9" ht="15.75" customHeight="1" thickBot="1" x14ac:dyDescent="0.35">
      <c r="A102" s="57" t="s">
        <v>93</v>
      </c>
      <c r="B102" s="303" t="s">
        <v>33</v>
      </c>
      <c r="C102" s="304"/>
      <c r="D102" s="52">
        <f>SUM(D101)</f>
        <v>2</v>
      </c>
      <c r="E102" s="53"/>
      <c r="F102" s="54">
        <v>1</v>
      </c>
      <c r="G102" s="175">
        <f>SUM(G101)</f>
        <v>2</v>
      </c>
      <c r="H102" s="176">
        <f>G101/I101</f>
        <v>5.5555555555555552E-2</v>
      </c>
      <c r="I102" s="299"/>
    </row>
    <row r="103" spans="1:9" ht="15" thickBot="1" x14ac:dyDescent="0.35">
      <c r="A103" s="57" t="s">
        <v>59</v>
      </c>
      <c r="B103" s="107" t="s">
        <v>31</v>
      </c>
      <c r="C103" s="102" t="s">
        <v>32</v>
      </c>
      <c r="D103" s="58">
        <v>4</v>
      </c>
      <c r="E103" s="108"/>
      <c r="F103" s="108">
        <v>1</v>
      </c>
      <c r="G103" s="109">
        <v>1</v>
      </c>
      <c r="H103" s="108">
        <v>3.7037037037037042E-2</v>
      </c>
      <c r="I103" s="309">
        <v>27</v>
      </c>
    </row>
    <row r="104" spans="1:9" ht="15.75" customHeight="1" thickBot="1" x14ac:dyDescent="0.35">
      <c r="A104" s="51" t="s">
        <v>59</v>
      </c>
      <c r="B104" s="303" t="s">
        <v>33</v>
      </c>
      <c r="C104" s="304"/>
      <c r="D104" s="52">
        <f>SUM(D103:D103)</f>
        <v>4</v>
      </c>
      <c r="E104" s="53"/>
      <c r="F104" s="54">
        <v>1</v>
      </c>
      <c r="G104" s="175">
        <v>1</v>
      </c>
      <c r="H104" s="176">
        <f>G104/I103</f>
        <v>3.7037037037037035E-2</v>
      </c>
      <c r="I104" s="299"/>
    </row>
    <row r="105" spans="1:9" ht="15.75" customHeight="1" thickBot="1" x14ac:dyDescent="0.35">
      <c r="A105" s="51" t="s">
        <v>83</v>
      </c>
      <c r="B105" s="303" t="s">
        <v>33</v>
      </c>
      <c r="C105" s="304"/>
      <c r="D105" s="86" t="s">
        <v>84</v>
      </c>
      <c r="E105" s="86" t="s">
        <v>84</v>
      </c>
      <c r="F105" s="86" t="s">
        <v>84</v>
      </c>
      <c r="G105" s="86" t="s">
        <v>84</v>
      </c>
      <c r="H105" s="86" t="s">
        <v>84</v>
      </c>
      <c r="I105" s="87" t="s">
        <v>84</v>
      </c>
    </row>
    <row r="106" spans="1:9" ht="83.25" customHeight="1" x14ac:dyDescent="0.3">
      <c r="A106" s="305" t="s">
        <v>94</v>
      </c>
      <c r="B106" s="306"/>
      <c r="C106" s="306"/>
      <c r="D106" s="306"/>
      <c r="E106" s="306"/>
      <c r="F106" s="306"/>
      <c r="G106" s="306"/>
      <c r="H106" s="306"/>
      <c r="I106" s="306"/>
    </row>
    <row r="108" spans="1:9" ht="18" customHeight="1" x14ac:dyDescent="0.3">
      <c r="A108" s="4" t="s">
        <v>95</v>
      </c>
    </row>
    <row r="109" spans="1:9" ht="17.399999999999999" x14ac:dyDescent="0.3">
      <c r="A109" s="4" t="s">
        <v>96</v>
      </c>
    </row>
    <row r="110" spans="1:9" ht="15" thickBot="1" x14ac:dyDescent="0.35">
      <c r="A110" s="92"/>
    </row>
    <row r="111" spans="1:9" ht="72.599999999999994" thickBot="1" x14ac:dyDescent="0.35">
      <c r="A111" s="64" t="s">
        <v>7</v>
      </c>
      <c r="B111" s="65" t="s">
        <v>8</v>
      </c>
      <c r="C111" s="65" t="s">
        <v>9</v>
      </c>
      <c r="D111" s="65" t="s">
        <v>10</v>
      </c>
      <c r="E111" s="65" t="s">
        <v>11</v>
      </c>
      <c r="F111" s="65" t="s">
        <v>12</v>
      </c>
      <c r="G111" s="66" t="s">
        <v>13</v>
      </c>
      <c r="H111" s="67" t="s">
        <v>14</v>
      </c>
      <c r="I111" s="68" t="s">
        <v>15</v>
      </c>
    </row>
    <row r="112" spans="1:9" x14ac:dyDescent="0.3">
      <c r="A112" s="14" t="s">
        <v>16</v>
      </c>
      <c r="B112" s="232" t="s">
        <v>19</v>
      </c>
      <c r="C112" s="69" t="s">
        <v>20</v>
      </c>
      <c r="D112" s="233">
        <v>15</v>
      </c>
      <c r="E112" s="234">
        <v>0.38461538461538447</v>
      </c>
      <c r="F112" s="72">
        <v>0.10638297872340428</v>
      </c>
      <c r="G112" s="235">
        <v>9</v>
      </c>
      <c r="H112" s="140">
        <v>9.4736842105263189E-2</v>
      </c>
      <c r="I112" s="313">
        <v>95</v>
      </c>
    </row>
    <row r="113" spans="1:9" x14ac:dyDescent="0.3">
      <c r="A113" s="14"/>
      <c r="B113" s="236" t="s">
        <v>19</v>
      </c>
      <c r="C113" s="73" t="s">
        <v>25</v>
      </c>
      <c r="D113" s="221">
        <v>13</v>
      </c>
      <c r="E113" s="237">
        <v>0.33333333333333326</v>
      </c>
      <c r="F113" s="76">
        <v>9.2198581560283682E-2</v>
      </c>
      <c r="G113" s="238">
        <v>7</v>
      </c>
      <c r="H113" s="264">
        <v>7.3684210526315783E-2</v>
      </c>
      <c r="I113" s="315"/>
    </row>
    <row r="114" spans="1:9" x14ac:dyDescent="0.3">
      <c r="A114" s="14"/>
      <c r="B114" s="236" t="s">
        <v>17</v>
      </c>
      <c r="C114" s="73" t="s">
        <v>18</v>
      </c>
      <c r="D114" s="221">
        <v>12</v>
      </c>
      <c r="E114" s="237">
        <v>0.38709677419354849</v>
      </c>
      <c r="F114" s="76">
        <v>8.510638297872343E-2</v>
      </c>
      <c r="G114" s="238">
        <v>9</v>
      </c>
      <c r="H114" s="264">
        <v>9.4736842105263189E-2</v>
      </c>
      <c r="I114" s="315"/>
    </row>
    <row r="115" spans="1:9" x14ac:dyDescent="0.3">
      <c r="A115" s="14"/>
      <c r="B115" s="236" t="s">
        <v>21</v>
      </c>
      <c r="C115" s="73" t="s">
        <v>22</v>
      </c>
      <c r="D115" s="221">
        <v>8</v>
      </c>
      <c r="E115" s="237">
        <v>0.22857142857142848</v>
      </c>
      <c r="F115" s="76">
        <v>5.6737588652482254E-2</v>
      </c>
      <c r="G115" s="238">
        <v>8</v>
      </c>
      <c r="H115" s="264">
        <v>8.4210526315789458E-2</v>
      </c>
      <c r="I115" s="315"/>
    </row>
    <row r="116" spans="1:9" x14ac:dyDescent="0.3">
      <c r="A116" s="14"/>
      <c r="B116" s="236" t="s">
        <v>17</v>
      </c>
      <c r="C116" s="73" t="s">
        <v>24</v>
      </c>
      <c r="D116" s="221">
        <v>7</v>
      </c>
      <c r="E116" s="237">
        <v>0.22580645161290319</v>
      </c>
      <c r="F116" s="76">
        <v>4.9645390070922002E-2</v>
      </c>
      <c r="G116" s="238">
        <v>6</v>
      </c>
      <c r="H116" s="264">
        <v>6.3157894736842107E-2</v>
      </c>
      <c r="I116" s="315"/>
    </row>
    <row r="117" spans="1:9" x14ac:dyDescent="0.3">
      <c r="A117" s="14"/>
      <c r="B117" s="236" t="s">
        <v>17</v>
      </c>
      <c r="C117" s="73" t="s">
        <v>23</v>
      </c>
      <c r="D117" s="221">
        <v>6</v>
      </c>
      <c r="E117" s="237">
        <v>0.19354838709677424</v>
      </c>
      <c r="F117" s="76">
        <v>4.2553191489361715E-2</v>
      </c>
      <c r="G117" s="238">
        <v>6</v>
      </c>
      <c r="H117" s="264">
        <v>6.3157894736842107E-2</v>
      </c>
      <c r="I117" s="315"/>
    </row>
    <row r="118" spans="1:9" x14ac:dyDescent="0.3">
      <c r="A118" s="14"/>
      <c r="B118" s="236" t="s">
        <v>19</v>
      </c>
      <c r="C118" s="73" t="s">
        <v>126</v>
      </c>
      <c r="D118" s="221">
        <v>5</v>
      </c>
      <c r="E118" s="237">
        <v>0.12820512820512819</v>
      </c>
      <c r="F118" s="76">
        <v>3.5460992907801407E-2</v>
      </c>
      <c r="G118" s="238">
        <v>4</v>
      </c>
      <c r="H118" s="264">
        <v>4.2105263157894729E-2</v>
      </c>
      <c r="I118" s="315"/>
    </row>
    <row r="119" spans="1:9" x14ac:dyDescent="0.3">
      <c r="A119" s="14"/>
      <c r="B119" s="236" t="s">
        <v>21</v>
      </c>
      <c r="C119" s="73" t="s">
        <v>28</v>
      </c>
      <c r="D119" s="221">
        <v>5</v>
      </c>
      <c r="E119" s="237">
        <v>0.14285714285714279</v>
      </c>
      <c r="F119" s="76">
        <v>3.5460992907801407E-2</v>
      </c>
      <c r="G119" s="238">
        <v>4</v>
      </c>
      <c r="H119" s="264">
        <v>4.2105263157894729E-2</v>
      </c>
      <c r="I119" s="315"/>
    </row>
    <row r="120" spans="1:9" x14ac:dyDescent="0.3">
      <c r="A120" s="14"/>
      <c r="B120" s="236" t="s">
        <v>29</v>
      </c>
      <c r="C120" s="73" t="s">
        <v>191</v>
      </c>
      <c r="D120" s="221">
        <v>5</v>
      </c>
      <c r="E120" s="237">
        <v>0.45454545454545447</v>
      </c>
      <c r="F120" s="76">
        <v>3.5460992907801407E-2</v>
      </c>
      <c r="G120" s="238">
        <v>5</v>
      </c>
      <c r="H120" s="264">
        <v>5.2631578947368411E-2</v>
      </c>
      <c r="I120" s="315"/>
    </row>
    <row r="121" spans="1:9" x14ac:dyDescent="0.3">
      <c r="A121" s="14"/>
      <c r="B121" s="236" t="s">
        <v>21</v>
      </c>
      <c r="C121" s="73" t="s">
        <v>26</v>
      </c>
      <c r="D121" s="221">
        <v>4</v>
      </c>
      <c r="E121" s="237">
        <v>0.11428571428571424</v>
      </c>
      <c r="F121" s="76">
        <v>2.8368794326241127E-2</v>
      </c>
      <c r="G121" s="238">
        <v>3</v>
      </c>
      <c r="H121" s="264">
        <v>3.1578947368421054E-2</v>
      </c>
      <c r="I121" s="315"/>
    </row>
    <row r="122" spans="1:9" ht="15" thickBot="1" x14ac:dyDescent="0.35">
      <c r="A122" s="39"/>
      <c r="B122" s="177" t="s">
        <v>31</v>
      </c>
      <c r="C122" s="230" t="s">
        <v>32</v>
      </c>
      <c r="D122" s="132">
        <v>61</v>
      </c>
      <c r="E122" s="120"/>
      <c r="F122" s="133">
        <v>0.43262411347517743</v>
      </c>
      <c r="G122" s="181">
        <v>42</v>
      </c>
      <c r="H122" s="135">
        <v>0.44210526315789456</v>
      </c>
      <c r="I122" s="315"/>
    </row>
    <row r="123" spans="1:9" ht="15" thickBot="1" x14ac:dyDescent="0.35">
      <c r="A123" s="195" t="s">
        <v>16</v>
      </c>
      <c r="B123" s="300" t="s">
        <v>33</v>
      </c>
      <c r="C123" s="301"/>
      <c r="D123" s="125">
        <f>SUM(D112:D122)</f>
        <v>141</v>
      </c>
      <c r="E123" s="35"/>
      <c r="F123" s="127">
        <f>SUM(F112:F122)</f>
        <v>1</v>
      </c>
      <c r="G123" s="128">
        <v>62</v>
      </c>
      <c r="H123" s="129">
        <f>G123/I112</f>
        <v>0.65263157894736845</v>
      </c>
      <c r="I123" s="314"/>
    </row>
    <row r="124" spans="1:9" x14ac:dyDescent="0.3">
      <c r="A124" s="14" t="s">
        <v>34</v>
      </c>
      <c r="B124" s="240" t="s">
        <v>35</v>
      </c>
      <c r="C124" s="69" t="s">
        <v>36</v>
      </c>
      <c r="D124" s="233">
        <v>6</v>
      </c>
      <c r="E124" s="242">
        <v>1</v>
      </c>
      <c r="F124" s="72">
        <v>0.27272727272727271</v>
      </c>
      <c r="G124" s="242">
        <v>5</v>
      </c>
      <c r="H124" s="234">
        <v>0.71428571428571441</v>
      </c>
      <c r="I124" s="307">
        <v>7</v>
      </c>
    </row>
    <row r="125" spans="1:9" x14ac:dyDescent="0.3">
      <c r="A125" s="14"/>
      <c r="B125" s="243" t="s">
        <v>127</v>
      </c>
      <c r="C125" s="73" t="s">
        <v>128</v>
      </c>
      <c r="D125" s="221">
        <v>3</v>
      </c>
      <c r="E125" s="245">
        <v>1</v>
      </c>
      <c r="F125" s="76">
        <v>0.13636363636363635</v>
      </c>
      <c r="G125" s="245">
        <v>1</v>
      </c>
      <c r="H125" s="237">
        <v>0.14285714285714279</v>
      </c>
      <c r="I125" s="324"/>
    </row>
    <row r="126" spans="1:9" x14ac:dyDescent="0.3">
      <c r="A126" s="14"/>
      <c r="B126" s="243" t="s">
        <v>37</v>
      </c>
      <c r="C126" s="73" t="s">
        <v>38</v>
      </c>
      <c r="D126" s="221">
        <v>2</v>
      </c>
      <c r="E126" s="245">
        <v>0.5</v>
      </c>
      <c r="F126" s="76">
        <v>9.0909090909090912E-2</v>
      </c>
      <c r="G126" s="245">
        <v>2</v>
      </c>
      <c r="H126" s="237">
        <v>0.28571428571428559</v>
      </c>
      <c r="I126" s="324"/>
    </row>
    <row r="127" spans="1:9" x14ac:dyDescent="0.3">
      <c r="A127" s="14"/>
      <c r="B127" s="243" t="s">
        <v>37</v>
      </c>
      <c r="C127" s="73" t="s">
        <v>132</v>
      </c>
      <c r="D127" s="221">
        <v>2</v>
      </c>
      <c r="E127" s="245">
        <v>0.5</v>
      </c>
      <c r="F127" s="76">
        <v>9.0909090909090912E-2</v>
      </c>
      <c r="G127" s="245">
        <v>1</v>
      </c>
      <c r="H127" s="237">
        <v>0.14285714285714279</v>
      </c>
      <c r="I127" s="324"/>
    </row>
    <row r="128" spans="1:9" ht="15" thickBot="1" x14ac:dyDescent="0.35">
      <c r="A128" s="14"/>
      <c r="B128" s="142" t="s">
        <v>31</v>
      </c>
      <c r="C128" s="143" t="s">
        <v>32</v>
      </c>
      <c r="D128" s="144">
        <v>9</v>
      </c>
      <c r="E128" s="142"/>
      <c r="F128" s="265">
        <v>0.40909090909090906</v>
      </c>
      <c r="G128" s="266">
        <v>4</v>
      </c>
      <c r="H128" s="267">
        <v>0.57142857142857117</v>
      </c>
      <c r="I128" s="324"/>
    </row>
    <row r="129" spans="1:9" ht="15" thickBot="1" x14ac:dyDescent="0.35">
      <c r="A129" s="195" t="s">
        <v>34</v>
      </c>
      <c r="B129" s="300" t="s">
        <v>33</v>
      </c>
      <c r="C129" s="301"/>
      <c r="D129" s="34">
        <f>SUM(D124:D128)</f>
        <v>22</v>
      </c>
      <c r="E129" s="35"/>
      <c r="F129" s="36">
        <v>1</v>
      </c>
      <c r="G129" s="128">
        <v>6</v>
      </c>
      <c r="H129" s="239">
        <f>G129/I124</f>
        <v>0.8571428571428571</v>
      </c>
      <c r="I129" s="325"/>
    </row>
    <row r="130" spans="1:9" ht="15" thickBot="1" x14ac:dyDescent="0.35">
      <c r="A130" s="39" t="s">
        <v>46</v>
      </c>
      <c r="B130" s="268" t="s">
        <v>138</v>
      </c>
      <c r="C130" s="269" t="s">
        <v>165</v>
      </c>
      <c r="D130" s="270">
        <v>3</v>
      </c>
      <c r="E130" s="246">
        <v>1</v>
      </c>
      <c r="F130" s="104">
        <v>0.6</v>
      </c>
      <c r="G130" s="271">
        <v>1</v>
      </c>
      <c r="H130" s="123">
        <v>6.6666666666666652E-2</v>
      </c>
      <c r="I130" s="319">
        <v>31</v>
      </c>
    </row>
    <row r="131" spans="1:9" ht="15" thickBot="1" x14ac:dyDescent="0.35">
      <c r="A131" s="39"/>
      <c r="B131" s="77" t="s">
        <v>31</v>
      </c>
      <c r="C131" s="230" t="s">
        <v>32</v>
      </c>
      <c r="D131" s="132">
        <v>2</v>
      </c>
      <c r="E131" s="77"/>
      <c r="F131" s="133">
        <v>0.4</v>
      </c>
      <c r="G131" s="272">
        <v>2</v>
      </c>
      <c r="H131" s="273">
        <v>0.1333333333333333</v>
      </c>
      <c r="I131" s="319"/>
    </row>
    <row r="132" spans="1:9" ht="15" thickBot="1" x14ac:dyDescent="0.35">
      <c r="A132" s="51" t="s">
        <v>46</v>
      </c>
      <c r="B132" s="303" t="s">
        <v>33</v>
      </c>
      <c r="C132" s="304"/>
      <c r="D132" s="52">
        <f>SUM(D130:D131)</f>
        <v>5</v>
      </c>
      <c r="E132" s="53"/>
      <c r="F132" s="54">
        <v>1</v>
      </c>
      <c r="G132" s="84">
        <v>2</v>
      </c>
      <c r="H132" s="100">
        <f>G132/I130</f>
        <v>6.4516129032258063E-2</v>
      </c>
      <c r="I132" s="318"/>
    </row>
    <row r="133" spans="1:9" ht="83.25" customHeight="1" x14ac:dyDescent="0.3">
      <c r="A133" s="305" t="s">
        <v>94</v>
      </c>
      <c r="B133" s="306"/>
      <c r="C133" s="306"/>
      <c r="D133" s="306"/>
      <c r="E133" s="306"/>
      <c r="F133" s="306"/>
      <c r="G133" s="306"/>
      <c r="H133" s="306"/>
      <c r="I133" s="306"/>
    </row>
  </sheetData>
  <sheetProtection algorithmName="SHA-512" hashValue="yvxCJW4dEbps7x6YW/ZlwBxYCUYrjdlHtxae8Ob7ADLhf/gXGpVoFtWfFOZMUOPT6YWdofR5drmxiwGWuoVDSQ==" saltValue="WArA5pJyXOfUrEpJeoKa6g==" spinCount="100000" sheet="1" objects="1" scenarios="1"/>
  <mergeCells count="30">
    <mergeCell ref="I124:I129"/>
    <mergeCell ref="B129:C129"/>
    <mergeCell ref="I130:I132"/>
    <mergeCell ref="B132:C132"/>
    <mergeCell ref="A133:I133"/>
    <mergeCell ref="I103:I104"/>
    <mergeCell ref="B104:C104"/>
    <mergeCell ref="B105:C105"/>
    <mergeCell ref="A106:I106"/>
    <mergeCell ref="I112:I123"/>
    <mergeCell ref="B123:C123"/>
    <mergeCell ref="I101:I102"/>
    <mergeCell ref="B102:C102"/>
    <mergeCell ref="A49:I49"/>
    <mergeCell ref="I54:I76"/>
    <mergeCell ref="B76:C76"/>
    <mergeCell ref="I77:I78"/>
    <mergeCell ref="B78:C78"/>
    <mergeCell ref="B79:C79"/>
    <mergeCell ref="B80:C80"/>
    <mergeCell ref="A81:I81"/>
    <mergeCell ref="I87:I99"/>
    <mergeCell ref="B99:C99"/>
    <mergeCell ref="B100:C100"/>
    <mergeCell ref="I12:I23"/>
    <mergeCell ref="B23:C23"/>
    <mergeCell ref="I24:I36"/>
    <mergeCell ref="B36:C36"/>
    <mergeCell ref="I37:I48"/>
    <mergeCell ref="B48:C48"/>
  </mergeCells>
  <pageMargins left="0.7" right="0.7" top="0.75" bottom="0.75" header="0.3" footer="0.3"/>
  <pageSetup scale="64"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6C477-5791-4682-816D-65431C887B0D}">
  <sheetPr>
    <tabColor theme="7" tint="0.59999389629810485"/>
  </sheetPr>
  <dimension ref="A1:C120"/>
  <sheetViews>
    <sheetView view="pageBreakPreview" zoomScale="66" zoomScaleNormal="100" zoomScaleSheetLayoutView="66" workbookViewId="0">
      <selection activeCell="F29" sqref="F29"/>
    </sheetView>
  </sheetViews>
  <sheetFormatPr defaultRowHeight="14.4" x14ac:dyDescent="0.3"/>
  <cols>
    <col min="1" max="1" width="23.21875" customWidth="1"/>
    <col min="2" max="2" width="68.77734375" customWidth="1"/>
    <col min="3" max="3" width="17.77734375" customWidth="1"/>
  </cols>
  <sheetData>
    <row r="1" spans="1:3" ht="25.8" x14ac:dyDescent="0.5">
      <c r="A1" s="274" t="s">
        <v>192</v>
      </c>
    </row>
    <row r="2" spans="1:3" x14ac:dyDescent="0.3">
      <c r="A2" s="275"/>
    </row>
    <row r="3" spans="1:3" ht="18" x14ac:dyDescent="0.35">
      <c r="A3" s="276" t="s">
        <v>193</v>
      </c>
    </row>
    <row r="4" spans="1:3" ht="18" x14ac:dyDescent="0.35">
      <c r="A4" s="276"/>
    </row>
    <row r="5" spans="1:3" ht="18" x14ac:dyDescent="0.35">
      <c r="A5" s="276" t="s">
        <v>194</v>
      </c>
    </row>
    <row r="6" spans="1:3" ht="29.55" customHeight="1" x14ac:dyDescent="0.3">
      <c r="A6" s="328" t="s">
        <v>195</v>
      </c>
      <c r="B6" s="328"/>
      <c r="C6" s="328"/>
    </row>
    <row r="7" spans="1:3" ht="31.5" customHeight="1" x14ac:dyDescent="0.3">
      <c r="A7" s="329" t="s">
        <v>196</v>
      </c>
      <c r="B7" s="329"/>
      <c r="C7" s="329"/>
    </row>
    <row r="9" spans="1:3" x14ac:dyDescent="0.3">
      <c r="A9" s="277" t="s">
        <v>7</v>
      </c>
      <c r="B9" s="277" t="s">
        <v>197</v>
      </c>
      <c r="C9" s="277" t="s">
        <v>198</v>
      </c>
    </row>
    <row r="10" spans="1:3" x14ac:dyDescent="0.3">
      <c r="A10" s="278" t="s">
        <v>16</v>
      </c>
      <c r="B10" s="279" t="s">
        <v>199</v>
      </c>
      <c r="C10" s="279" t="s">
        <v>200</v>
      </c>
    </row>
    <row r="11" spans="1:3" x14ac:dyDescent="0.3">
      <c r="A11" s="280"/>
      <c r="B11" s="279" t="s">
        <v>201</v>
      </c>
      <c r="C11" s="279" t="s">
        <v>202</v>
      </c>
    </row>
    <row r="12" spans="1:3" x14ac:dyDescent="0.3">
      <c r="A12" s="280"/>
      <c r="B12" s="279" t="s">
        <v>203</v>
      </c>
      <c r="C12" s="279" t="s">
        <v>204</v>
      </c>
    </row>
    <row r="13" spans="1:3" x14ac:dyDescent="0.3">
      <c r="A13" s="280"/>
      <c r="B13" s="279" t="s">
        <v>205</v>
      </c>
      <c r="C13" s="279" t="s">
        <v>206</v>
      </c>
    </row>
    <row r="14" spans="1:3" x14ac:dyDescent="0.3">
      <c r="A14" s="280"/>
      <c r="B14" s="279" t="s">
        <v>207</v>
      </c>
      <c r="C14" s="279" t="s">
        <v>208</v>
      </c>
    </row>
    <row r="15" spans="1:3" x14ac:dyDescent="0.3">
      <c r="A15" s="280"/>
      <c r="B15" s="279" t="s">
        <v>209</v>
      </c>
      <c r="C15" s="279" t="s">
        <v>210</v>
      </c>
    </row>
    <row r="16" spans="1:3" x14ac:dyDescent="0.3">
      <c r="A16" s="280"/>
      <c r="B16" s="279" t="s">
        <v>211</v>
      </c>
      <c r="C16" s="279" t="s">
        <v>212</v>
      </c>
    </row>
    <row r="17" spans="1:3" x14ac:dyDescent="0.3">
      <c r="A17" s="280"/>
      <c r="B17" s="279" t="s">
        <v>213</v>
      </c>
      <c r="C17" s="279" t="s">
        <v>214</v>
      </c>
    </row>
    <row r="18" spans="1:3" x14ac:dyDescent="0.3">
      <c r="A18" s="280"/>
      <c r="B18" s="279" t="s">
        <v>215</v>
      </c>
      <c r="C18" s="279" t="s">
        <v>216</v>
      </c>
    </row>
    <row r="19" spans="1:3" x14ac:dyDescent="0.3">
      <c r="A19" s="280"/>
      <c r="B19" s="279" t="s">
        <v>217</v>
      </c>
      <c r="C19" s="279" t="s">
        <v>218</v>
      </c>
    </row>
    <row r="20" spans="1:3" x14ac:dyDescent="0.3">
      <c r="A20" s="280"/>
      <c r="B20" s="279" t="s">
        <v>219</v>
      </c>
      <c r="C20" s="279" t="s">
        <v>220</v>
      </c>
    </row>
    <row r="21" spans="1:3" x14ac:dyDescent="0.3">
      <c r="A21" s="280"/>
      <c r="B21" s="279" t="s">
        <v>221</v>
      </c>
      <c r="C21" s="279" t="s">
        <v>222</v>
      </c>
    </row>
    <row r="22" spans="1:3" x14ac:dyDescent="0.3">
      <c r="A22" s="281"/>
      <c r="B22" s="282" t="s">
        <v>223</v>
      </c>
      <c r="C22" s="279" t="s">
        <v>224</v>
      </c>
    </row>
    <row r="23" spans="1:3" x14ac:dyDescent="0.3">
      <c r="A23" s="283" t="s">
        <v>34</v>
      </c>
      <c r="B23" s="279" t="s">
        <v>225</v>
      </c>
      <c r="C23" s="279" t="s">
        <v>226</v>
      </c>
    </row>
    <row r="24" spans="1:3" x14ac:dyDescent="0.3">
      <c r="A24" s="283"/>
      <c r="B24" s="279" t="s">
        <v>227</v>
      </c>
      <c r="C24" s="279" t="s">
        <v>228</v>
      </c>
    </row>
    <row r="25" spans="1:3" x14ac:dyDescent="0.3">
      <c r="A25" s="283"/>
      <c r="B25" s="279" t="s">
        <v>229</v>
      </c>
      <c r="C25" s="279" t="s">
        <v>230</v>
      </c>
    </row>
    <row r="26" spans="1:3" x14ac:dyDescent="0.3">
      <c r="A26" s="283"/>
      <c r="B26" s="279" t="s">
        <v>223</v>
      </c>
      <c r="C26" s="279" t="s">
        <v>224</v>
      </c>
    </row>
    <row r="27" spans="1:3" x14ac:dyDescent="0.3">
      <c r="A27" s="283"/>
      <c r="B27" s="279" t="s">
        <v>231</v>
      </c>
      <c r="C27" s="279" t="s">
        <v>232</v>
      </c>
    </row>
    <row r="28" spans="1:3" x14ac:dyDescent="0.3">
      <c r="A28" s="283"/>
      <c r="B28" s="279" t="s">
        <v>233</v>
      </c>
      <c r="C28" s="279" t="s">
        <v>234</v>
      </c>
    </row>
    <row r="29" spans="1:3" x14ac:dyDescent="0.3">
      <c r="A29" s="16"/>
      <c r="B29" s="279" t="s">
        <v>235</v>
      </c>
      <c r="C29" s="279" t="s">
        <v>236</v>
      </c>
    </row>
    <row r="30" spans="1:3" x14ac:dyDescent="0.3">
      <c r="A30" s="284" t="s">
        <v>46</v>
      </c>
      <c r="B30" s="279" t="s">
        <v>237</v>
      </c>
      <c r="C30" s="279" t="s">
        <v>238</v>
      </c>
    </row>
    <row r="31" spans="1:3" x14ac:dyDescent="0.3">
      <c r="A31" s="285"/>
      <c r="B31" s="279" t="s">
        <v>239</v>
      </c>
      <c r="C31" s="279" t="s">
        <v>240</v>
      </c>
    </row>
    <row r="32" spans="1:3" x14ac:dyDescent="0.3">
      <c r="A32" s="283"/>
      <c r="B32" s="279" t="s">
        <v>241</v>
      </c>
      <c r="C32" s="279" t="s">
        <v>242</v>
      </c>
    </row>
    <row r="33" spans="1:3" x14ac:dyDescent="0.3">
      <c r="A33" s="283"/>
      <c r="B33" s="279" t="s">
        <v>243</v>
      </c>
      <c r="C33" s="279" t="s">
        <v>244</v>
      </c>
    </row>
    <row r="34" spans="1:3" x14ac:dyDescent="0.3">
      <c r="A34" s="16"/>
      <c r="B34" s="279" t="s">
        <v>245</v>
      </c>
      <c r="C34" s="279" t="s">
        <v>246</v>
      </c>
    </row>
    <row r="35" spans="1:3" x14ac:dyDescent="0.3">
      <c r="A35" s="284" t="s">
        <v>59</v>
      </c>
      <c r="B35" s="279" t="s">
        <v>247</v>
      </c>
      <c r="C35" s="279" t="s">
        <v>248</v>
      </c>
    </row>
    <row r="36" spans="1:3" x14ac:dyDescent="0.3">
      <c r="A36" s="285"/>
      <c r="B36" s="279" t="s">
        <v>249</v>
      </c>
      <c r="C36" s="279" t="s">
        <v>250</v>
      </c>
    </row>
    <row r="37" spans="1:3" x14ac:dyDescent="0.3">
      <c r="A37" s="283"/>
      <c r="B37" s="279" t="s">
        <v>251</v>
      </c>
      <c r="C37" s="279" t="s">
        <v>252</v>
      </c>
    </row>
    <row r="38" spans="1:3" x14ac:dyDescent="0.3">
      <c r="A38" s="283"/>
      <c r="B38" s="279" t="s">
        <v>253</v>
      </c>
      <c r="C38" s="279" t="s">
        <v>254</v>
      </c>
    </row>
    <row r="39" spans="1:3" x14ac:dyDescent="0.3">
      <c r="A39" s="16"/>
      <c r="B39" s="279" t="s">
        <v>251</v>
      </c>
      <c r="C39" s="279" t="s">
        <v>255</v>
      </c>
    </row>
    <row r="40" spans="1:3" x14ac:dyDescent="0.3">
      <c r="A40" t="s">
        <v>85</v>
      </c>
      <c r="B40" s="279" t="s">
        <v>247</v>
      </c>
      <c r="C40" s="279" t="s">
        <v>256</v>
      </c>
    </row>
    <row r="41" spans="1:3" x14ac:dyDescent="0.3">
      <c r="B41" s="279" t="s">
        <v>257</v>
      </c>
      <c r="C41" s="279" t="s">
        <v>258</v>
      </c>
    </row>
    <row r="42" spans="1:3" x14ac:dyDescent="0.3">
      <c r="B42" s="279" t="s">
        <v>249</v>
      </c>
      <c r="C42" s="279" t="s">
        <v>259</v>
      </c>
    </row>
    <row r="43" spans="1:3" x14ac:dyDescent="0.3">
      <c r="B43" s="279" t="s">
        <v>251</v>
      </c>
      <c r="C43" s="279" t="s">
        <v>260</v>
      </c>
    </row>
    <row r="44" spans="1:3" x14ac:dyDescent="0.3">
      <c r="B44" s="279" t="s">
        <v>261</v>
      </c>
      <c r="C44" s="279" t="s">
        <v>262</v>
      </c>
    </row>
    <row r="45" spans="1:3" x14ac:dyDescent="0.3">
      <c r="B45" s="20" t="s">
        <v>263</v>
      </c>
      <c r="C45" s="279" t="s">
        <v>264</v>
      </c>
    </row>
    <row r="46" spans="1:3" x14ac:dyDescent="0.3">
      <c r="B46" s="20" t="s">
        <v>265</v>
      </c>
      <c r="C46" s="279" t="s">
        <v>266</v>
      </c>
    </row>
    <row r="47" spans="1:3" x14ac:dyDescent="0.3">
      <c r="A47" s="286" t="s">
        <v>86</v>
      </c>
      <c r="B47" s="20" t="s">
        <v>267</v>
      </c>
      <c r="C47" s="20" t="s">
        <v>268</v>
      </c>
    </row>
    <row r="48" spans="1:3" x14ac:dyDescent="0.3">
      <c r="B48" s="20" t="s">
        <v>269</v>
      </c>
      <c r="C48" s="20" t="s">
        <v>270</v>
      </c>
    </row>
    <row r="49" spans="1:3" x14ac:dyDescent="0.3">
      <c r="B49" s="20" t="s">
        <v>271</v>
      </c>
      <c r="C49" s="20" t="s">
        <v>272</v>
      </c>
    </row>
    <row r="50" spans="1:3" x14ac:dyDescent="0.3">
      <c r="B50" s="20" t="s">
        <v>273</v>
      </c>
      <c r="C50" s="20" t="s">
        <v>274</v>
      </c>
    </row>
    <row r="51" spans="1:3" x14ac:dyDescent="0.3">
      <c r="B51" s="20" t="s">
        <v>275</v>
      </c>
      <c r="C51" s="20" t="s">
        <v>276</v>
      </c>
    </row>
    <row r="52" spans="1:3" x14ac:dyDescent="0.3">
      <c r="B52" s="20" t="s">
        <v>277</v>
      </c>
      <c r="C52" s="20" t="s">
        <v>278</v>
      </c>
    </row>
    <row r="53" spans="1:3" x14ac:dyDescent="0.3">
      <c r="B53" s="20" t="s">
        <v>279</v>
      </c>
      <c r="C53" s="20" t="s">
        <v>280</v>
      </c>
    </row>
    <row r="54" spans="1:3" x14ac:dyDescent="0.3">
      <c r="B54" s="20" t="s">
        <v>281</v>
      </c>
      <c r="C54" s="20" t="s">
        <v>282</v>
      </c>
    </row>
    <row r="55" spans="1:3" x14ac:dyDescent="0.3">
      <c r="A55" s="287"/>
      <c r="B55" s="20" t="s">
        <v>283</v>
      </c>
      <c r="C55" s="20" t="s">
        <v>284</v>
      </c>
    </row>
    <row r="56" spans="1:3" x14ac:dyDescent="0.3">
      <c r="A56" s="288" t="s">
        <v>83</v>
      </c>
      <c r="B56" s="20" t="s">
        <v>285</v>
      </c>
      <c r="C56" s="279" t="s">
        <v>286</v>
      </c>
    </row>
    <row r="58" spans="1:3" x14ac:dyDescent="0.3">
      <c r="A58" s="275" t="s">
        <v>287</v>
      </c>
    </row>
    <row r="59" spans="1:3" x14ac:dyDescent="0.3">
      <c r="A59" s="329" t="s">
        <v>288</v>
      </c>
      <c r="B59" s="329"/>
      <c r="C59" s="329"/>
    </row>
    <row r="60" spans="1:3" ht="17.399999999999999" x14ac:dyDescent="0.3">
      <c r="A60" s="4"/>
    </row>
    <row r="61" spans="1:3" x14ac:dyDescent="0.3">
      <c r="A61" s="277" t="s">
        <v>7</v>
      </c>
      <c r="B61" s="277" t="s">
        <v>197</v>
      </c>
      <c r="C61" s="277" t="s">
        <v>198</v>
      </c>
    </row>
    <row r="62" spans="1:3" x14ac:dyDescent="0.3">
      <c r="A62" s="21" t="s">
        <v>289</v>
      </c>
      <c r="B62" s="21" t="s">
        <v>290</v>
      </c>
      <c r="C62" s="21" t="s">
        <v>291</v>
      </c>
    </row>
    <row r="63" spans="1:3" x14ac:dyDescent="0.3">
      <c r="A63" s="21" t="s">
        <v>46</v>
      </c>
      <c r="B63" s="279" t="s">
        <v>292</v>
      </c>
      <c r="C63" s="279" t="s">
        <v>293</v>
      </c>
    </row>
    <row r="64" spans="1:3" x14ac:dyDescent="0.3">
      <c r="A64" s="21" t="s">
        <v>59</v>
      </c>
      <c r="B64" s="279" t="s">
        <v>294</v>
      </c>
      <c r="C64" s="279" t="s">
        <v>295</v>
      </c>
    </row>
    <row r="65" spans="1:3" x14ac:dyDescent="0.3">
      <c r="A65" s="21" t="s">
        <v>85</v>
      </c>
      <c r="B65" s="20" t="s">
        <v>296</v>
      </c>
      <c r="C65" s="279" t="s">
        <v>297</v>
      </c>
    </row>
    <row r="66" spans="1:3" x14ac:dyDescent="0.3">
      <c r="A66" s="21" t="s">
        <v>86</v>
      </c>
      <c r="B66" s="20" t="s">
        <v>298</v>
      </c>
      <c r="C66" s="279" t="s">
        <v>299</v>
      </c>
    </row>
    <row r="67" spans="1:3" x14ac:dyDescent="0.3">
      <c r="A67" s="21" t="s">
        <v>83</v>
      </c>
      <c r="B67" s="20" t="s">
        <v>300</v>
      </c>
      <c r="C67" s="279" t="s">
        <v>301</v>
      </c>
    </row>
    <row r="68" spans="1:3" x14ac:dyDescent="0.3">
      <c r="B68" s="289"/>
      <c r="C68" s="289"/>
    </row>
    <row r="69" spans="1:3" x14ac:dyDescent="0.3">
      <c r="A69" s="275" t="s">
        <v>302</v>
      </c>
      <c r="B69" s="289"/>
      <c r="C69" s="289"/>
    </row>
    <row r="70" spans="1:3" x14ac:dyDescent="0.3">
      <c r="A70" s="329" t="s">
        <v>288</v>
      </c>
      <c r="B70" s="329"/>
      <c r="C70" s="329"/>
    </row>
    <row r="71" spans="1:3" ht="17.399999999999999" x14ac:dyDescent="0.3">
      <c r="A71" s="4"/>
    </row>
    <row r="72" spans="1:3" x14ac:dyDescent="0.3">
      <c r="A72" s="277" t="s">
        <v>7</v>
      </c>
      <c r="B72" s="277" t="s">
        <v>197</v>
      </c>
      <c r="C72" s="277" t="s">
        <v>198</v>
      </c>
    </row>
    <row r="73" spans="1:3" x14ac:dyDescent="0.3">
      <c r="A73" s="284" t="s">
        <v>16</v>
      </c>
      <c r="B73" s="21" t="s">
        <v>303</v>
      </c>
      <c r="C73" s="21" t="s">
        <v>304</v>
      </c>
    </row>
    <row r="74" spans="1:3" x14ac:dyDescent="0.3">
      <c r="A74" s="275"/>
      <c r="B74" s="21" t="s">
        <v>305</v>
      </c>
      <c r="C74" s="21" t="s">
        <v>306</v>
      </c>
    </row>
    <row r="75" spans="1:3" x14ac:dyDescent="0.3">
      <c r="A75" s="275"/>
      <c r="B75" s="20" t="s">
        <v>307</v>
      </c>
      <c r="C75" s="21" t="s">
        <v>308</v>
      </c>
    </row>
    <row r="76" spans="1:3" x14ac:dyDescent="0.3">
      <c r="A76" s="290" t="s">
        <v>34</v>
      </c>
      <c r="B76" s="21" t="s">
        <v>309</v>
      </c>
      <c r="C76" s="21" t="s">
        <v>310</v>
      </c>
    </row>
    <row r="77" spans="1:3" x14ac:dyDescent="0.3">
      <c r="A77" s="291"/>
      <c r="B77" s="20" t="s">
        <v>311</v>
      </c>
      <c r="C77" s="21" t="s">
        <v>312</v>
      </c>
    </row>
    <row r="78" spans="1:3" ht="28.8" x14ac:dyDescent="0.3">
      <c r="A78" t="s">
        <v>46</v>
      </c>
      <c r="B78" s="20" t="s">
        <v>313</v>
      </c>
      <c r="C78" s="279" t="s">
        <v>314</v>
      </c>
    </row>
    <row r="79" spans="1:3" x14ac:dyDescent="0.3">
      <c r="A79" s="275"/>
      <c r="B79" s="20" t="s">
        <v>315</v>
      </c>
      <c r="C79" s="279" t="s">
        <v>316</v>
      </c>
    </row>
    <row r="80" spans="1:3" ht="28.8" x14ac:dyDescent="0.3">
      <c r="A80" s="275"/>
      <c r="B80" s="20" t="s">
        <v>317</v>
      </c>
      <c r="C80" s="279" t="s">
        <v>318</v>
      </c>
    </row>
    <row r="81" spans="1:3" ht="28.8" x14ac:dyDescent="0.3">
      <c r="A81" s="292"/>
      <c r="B81" s="20" t="s">
        <v>319</v>
      </c>
      <c r="C81" s="279" t="s">
        <v>320</v>
      </c>
    </row>
    <row r="82" spans="1:3" ht="18" x14ac:dyDescent="0.35">
      <c r="A82" s="276"/>
    </row>
    <row r="83" spans="1:3" x14ac:dyDescent="0.3">
      <c r="A83" s="293" t="s">
        <v>321</v>
      </c>
    </row>
    <row r="84" spans="1:3" ht="80.25" customHeight="1" x14ac:dyDescent="0.3">
      <c r="A84" s="330" t="s">
        <v>322</v>
      </c>
      <c r="B84" s="330"/>
      <c r="C84" s="330"/>
    </row>
    <row r="85" spans="1:3" x14ac:dyDescent="0.3">
      <c r="A85" s="294"/>
    </row>
    <row r="86" spans="1:3" x14ac:dyDescent="0.3">
      <c r="A86" s="275" t="s">
        <v>8</v>
      </c>
    </row>
    <row r="87" spans="1:3" x14ac:dyDescent="0.3">
      <c r="A87" s="327" t="s">
        <v>323</v>
      </c>
      <c r="B87" s="327"/>
      <c r="C87" s="327"/>
    </row>
    <row r="89" spans="1:3" x14ac:dyDescent="0.3">
      <c r="A89" s="293" t="s">
        <v>324</v>
      </c>
    </row>
    <row r="90" spans="1:3" x14ac:dyDescent="0.3">
      <c r="A90" s="110" t="s">
        <v>325</v>
      </c>
    </row>
    <row r="91" spans="1:3" x14ac:dyDescent="0.3">
      <c r="A91" s="110"/>
    </row>
    <row r="92" spans="1:3" x14ac:dyDescent="0.3">
      <c r="A92" s="293" t="s">
        <v>326</v>
      </c>
    </row>
    <row r="93" spans="1:3" ht="32.25" customHeight="1" x14ac:dyDescent="0.3">
      <c r="A93" s="329" t="s">
        <v>327</v>
      </c>
      <c r="B93" s="329"/>
      <c r="C93" s="329"/>
    </row>
    <row r="95" spans="1:3" x14ac:dyDescent="0.3">
      <c r="A95" s="293" t="s">
        <v>328</v>
      </c>
    </row>
    <row r="96" spans="1:3" s="275" customFormat="1" x14ac:dyDescent="0.3">
      <c r="A96" s="110" t="s">
        <v>329</v>
      </c>
      <c r="B96"/>
      <c r="C96"/>
    </row>
    <row r="97" spans="1:3" x14ac:dyDescent="0.3">
      <c r="A97" s="275"/>
      <c r="B97" s="275"/>
      <c r="C97" s="275"/>
    </row>
    <row r="98" spans="1:3" x14ac:dyDescent="0.3">
      <c r="A98" s="275" t="s">
        <v>330</v>
      </c>
    </row>
    <row r="99" spans="1:3" ht="46.8" customHeight="1" x14ac:dyDescent="0.3">
      <c r="A99" s="331" t="s">
        <v>331</v>
      </c>
      <c r="B99" s="331"/>
      <c r="C99" s="331"/>
    </row>
    <row r="101" spans="1:3" x14ac:dyDescent="0.3">
      <c r="A101" s="275" t="s">
        <v>332</v>
      </c>
    </row>
    <row r="102" spans="1:3" ht="29.55" customHeight="1" x14ac:dyDescent="0.3">
      <c r="A102" s="329" t="s">
        <v>333</v>
      </c>
      <c r="B102" s="329"/>
      <c r="C102" s="329"/>
    </row>
    <row r="104" spans="1:3" x14ac:dyDescent="0.3">
      <c r="A104" s="293" t="s">
        <v>11</v>
      </c>
    </row>
    <row r="105" spans="1:3" ht="37.5" customHeight="1" x14ac:dyDescent="0.3">
      <c r="A105" s="329" t="s">
        <v>334</v>
      </c>
      <c r="B105" s="329"/>
      <c r="C105" s="329"/>
    </row>
    <row r="106" spans="1:3" x14ac:dyDescent="0.3">
      <c r="A106" s="293"/>
    </row>
    <row r="107" spans="1:3" x14ac:dyDescent="0.3">
      <c r="A107" s="293" t="s">
        <v>12</v>
      </c>
    </row>
    <row r="108" spans="1:3" ht="30.75" customHeight="1" x14ac:dyDescent="0.3">
      <c r="A108" s="329" t="s">
        <v>335</v>
      </c>
      <c r="B108" s="329"/>
      <c r="C108" s="329"/>
    </row>
    <row r="109" spans="1:3" x14ac:dyDescent="0.3">
      <c r="A109" s="293"/>
    </row>
    <row r="110" spans="1:3" x14ac:dyDescent="0.3">
      <c r="A110" s="293" t="s">
        <v>13</v>
      </c>
    </row>
    <row r="111" spans="1:3" x14ac:dyDescent="0.3">
      <c r="A111" t="s">
        <v>336</v>
      </c>
    </row>
    <row r="113" spans="1:3" x14ac:dyDescent="0.3">
      <c r="A113" s="275" t="s">
        <v>337</v>
      </c>
    </row>
    <row r="114" spans="1:3" ht="51.75" customHeight="1" x14ac:dyDescent="0.3">
      <c r="A114" s="329" t="s">
        <v>338</v>
      </c>
      <c r="B114" s="329"/>
      <c r="C114" s="329"/>
    </row>
    <row r="116" spans="1:3" ht="24" customHeight="1" x14ac:dyDescent="0.3">
      <c r="A116" s="293" t="s">
        <v>14</v>
      </c>
      <c r="B116" s="293"/>
    </row>
    <row r="117" spans="1:3" ht="33.6" customHeight="1" x14ac:dyDescent="0.3">
      <c r="A117" s="329" t="s">
        <v>339</v>
      </c>
      <c r="B117" s="329"/>
      <c r="C117" s="329"/>
    </row>
    <row r="119" spans="1:3" x14ac:dyDescent="0.3">
      <c r="A119" s="275" t="s">
        <v>15</v>
      </c>
    </row>
    <row r="120" spans="1:3" ht="30" customHeight="1" x14ac:dyDescent="0.3">
      <c r="A120" s="327" t="s">
        <v>340</v>
      </c>
      <c r="B120" s="327"/>
      <c r="C120" s="327"/>
    </row>
  </sheetData>
  <sheetProtection algorithmName="SHA-512" hashValue="hEIguj+nf2m6NGnC2QPB75i63NcpkAFs+C+TVlBt5zw6U8flhgWjEJ4sqRc+9B/HFfqumKEv9i89XPC6/g2/Vg==" saltValue="m0BDuXc/W6kVBjsBJnfueg==" spinCount="100000" sheet="1" objects="1" scenarios="1"/>
  <mergeCells count="14">
    <mergeCell ref="A117:C117"/>
    <mergeCell ref="A120:C120"/>
    <mergeCell ref="A93:C93"/>
    <mergeCell ref="A99:C99"/>
    <mergeCell ref="A102:C102"/>
    <mergeCell ref="A105:C105"/>
    <mergeCell ref="A108:C108"/>
    <mergeCell ref="A114:C114"/>
    <mergeCell ref="A87:C87"/>
    <mergeCell ref="A6:C6"/>
    <mergeCell ref="A7:C7"/>
    <mergeCell ref="A59:C59"/>
    <mergeCell ref="A70:C70"/>
    <mergeCell ref="A84:C84"/>
  </mergeCells>
  <pageMargins left="0.7" right="0.7" top="0.75" bottom="0.75" header="0.3" footer="0.3"/>
  <pageSetup scale="86" orientation="portrait" r:id="rId1"/>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FY18Q1</vt:lpstr>
      <vt:lpstr>FY18Q2</vt:lpstr>
      <vt:lpstr>FY18Q3</vt:lpstr>
      <vt:lpstr>FY18Q4</vt:lpstr>
      <vt:lpstr>PFGE - User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Branch, Breauna - FSIS</dc:creator>
  <cp:lastModifiedBy>Ibrahim, Manal - FSIS</cp:lastModifiedBy>
  <dcterms:created xsi:type="dcterms:W3CDTF">2021-05-04T19:22:57Z</dcterms:created>
  <dcterms:modified xsi:type="dcterms:W3CDTF">2021-05-05T18:36:45Z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