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00066742-0C71-424A-8FA9-B4BA988763ED}" xr6:coauthVersionLast="46" xr6:coauthVersionMax="46" xr10:uidLastSave="{00000000-0000-0000-0000-000000000000}"/>
  <bookViews>
    <workbookView xWindow="384" yWindow="384" windowWidth="17280" windowHeight="9072" activeTab="4" xr2:uid="{7A27CB0D-0FC8-4269-A8AF-04CCD49D851B}"/>
  </bookViews>
  <sheets>
    <sheet name="FY17Q1" sheetId="1" r:id="rId1"/>
    <sheet name="FY17Q2" sheetId="2" r:id="rId2"/>
    <sheet name="FY17Q3" sheetId="3" r:id="rId3"/>
    <sheet name="FY17Q4" sheetId="4" r:id="rId4"/>
    <sheet name="PFGE - User Not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7" i="4" l="1"/>
  <c r="H127" i="4" s="1"/>
  <c r="D127" i="4"/>
  <c r="H124" i="4"/>
  <c r="F124" i="4"/>
  <c r="D124" i="4"/>
  <c r="H107" i="4"/>
  <c r="D107" i="4"/>
  <c r="H105" i="4"/>
  <c r="D105" i="4"/>
  <c r="H102" i="4"/>
  <c r="D102" i="4"/>
  <c r="H88" i="4"/>
  <c r="G88" i="4"/>
  <c r="F88" i="4"/>
  <c r="D88" i="4"/>
  <c r="H86" i="4"/>
  <c r="G86" i="4"/>
  <c r="D86" i="4"/>
  <c r="H84" i="4"/>
  <c r="F84" i="4"/>
  <c r="D84" i="4"/>
  <c r="H58" i="4"/>
  <c r="D58" i="4"/>
  <c r="H34" i="4"/>
  <c r="F34" i="4"/>
  <c r="D34" i="4"/>
  <c r="H23" i="4"/>
  <c r="D23" i="4"/>
  <c r="G116" i="3"/>
  <c r="H116" i="3" s="1"/>
  <c r="D116" i="3"/>
  <c r="H113" i="3"/>
  <c r="D113" i="3"/>
  <c r="H111" i="3"/>
  <c r="F111" i="3"/>
  <c r="D111" i="3"/>
  <c r="H100" i="3"/>
  <c r="D100" i="3"/>
  <c r="H98" i="3"/>
  <c r="D98" i="3"/>
  <c r="H95" i="3"/>
  <c r="D95" i="3"/>
  <c r="H92" i="3"/>
  <c r="D92" i="3"/>
  <c r="G75" i="3"/>
  <c r="H75" i="3" s="1"/>
  <c r="D75" i="3"/>
  <c r="H73" i="3"/>
  <c r="F73" i="3"/>
  <c r="D73" i="3"/>
  <c r="H42" i="3"/>
  <c r="D42" i="3"/>
  <c r="H33" i="3"/>
  <c r="F33" i="3"/>
  <c r="D33" i="3"/>
  <c r="H23" i="3"/>
  <c r="D23" i="3"/>
  <c r="G104" i="2"/>
  <c r="H104" i="2" s="1"/>
  <c r="D104" i="2"/>
  <c r="H101" i="2"/>
  <c r="F101" i="2"/>
  <c r="D101" i="2"/>
  <c r="H85" i="2"/>
  <c r="D85" i="2"/>
  <c r="H83" i="2"/>
  <c r="D83" i="2"/>
  <c r="H80" i="2"/>
  <c r="D80" i="2"/>
  <c r="G65" i="2"/>
  <c r="H65" i="2" s="1"/>
  <c r="D65" i="2"/>
  <c r="H63" i="2"/>
  <c r="F63" i="2"/>
  <c r="D63" i="2"/>
  <c r="H43" i="2"/>
  <c r="D43" i="2"/>
  <c r="H33" i="2"/>
  <c r="F33" i="2"/>
  <c r="D33" i="2"/>
  <c r="H23" i="2"/>
  <c r="D23" i="2"/>
  <c r="G106" i="1"/>
  <c r="H106" i="1" s="1"/>
  <c r="D106" i="1"/>
  <c r="H96" i="1"/>
  <c r="D96" i="1"/>
  <c r="H93" i="1"/>
  <c r="G93" i="1"/>
  <c r="D93" i="1"/>
  <c r="H90" i="1"/>
  <c r="D90" i="1"/>
  <c r="G75" i="1"/>
  <c r="H75" i="1" s="1"/>
  <c r="D75" i="1"/>
  <c r="H73" i="1"/>
  <c r="F73" i="1"/>
  <c r="D73" i="1"/>
  <c r="H46" i="1"/>
  <c r="D46" i="1"/>
  <c r="H33" i="1"/>
  <c r="F33" i="1"/>
  <c r="D33" i="1"/>
  <c r="H24" i="1"/>
  <c r="D24" i="1"/>
</calcChain>
</file>

<file path=xl/sharedStrings.xml><?xml version="1.0" encoding="utf-8"?>
<sst xmlns="http://schemas.openxmlformats.org/spreadsheetml/2006/main" count="1219" uniqueCount="354">
  <si>
    <t>Salmonella</t>
  </si>
  <si>
    <t>Quarterly Summary Tables - FY2017 Q1</t>
  </si>
  <si>
    <t>Period: 2016-10-01 to 2016-12-31</t>
  </si>
  <si>
    <t xml:space="preserve">Pulsed-field Gel Electrophoresis </t>
  </si>
  <si>
    <t>In each table, the 10 most frequent Salmonella primary PFGE patterns for each product category are listed.</t>
  </si>
  <si>
    <t>Table A. Top PulseNet Primary Pulsed-field Gel Electrophoresis (PFGE) Patterns by Isolate</t>
  </si>
  <si>
    <t>from Domestic Sampling</t>
  </si>
  <si>
    <t>Product Category</t>
  </si>
  <si>
    <t>Serotype</t>
  </si>
  <si>
    <t>Primary PFGE Pattern Name*</t>
  </si>
  <si>
    <t>Number of Samples 
with Pattern</t>
  </si>
  <si>
    <t>Percent of Pattern for Serotype</t>
  </si>
  <si>
    <t>Percent of All PFGE Patterns</t>
  </si>
  <si>
    <t>Number of Establishments with PFGE Pattern</t>
  </si>
  <si>
    <t>Percent of Establishments with Analyzed Samples with PFGE Pattern</t>
  </si>
  <si>
    <t>Number of Establishments with Analyzed Samples</t>
  </si>
  <si>
    <t>Chicken</t>
  </si>
  <si>
    <t>Enteritidis</t>
  </si>
  <si>
    <t>JEGX01.0004</t>
  </si>
  <si>
    <t>Kentucky</t>
  </si>
  <si>
    <t>JGPX01.0027</t>
  </si>
  <si>
    <t>Infantis</t>
  </si>
  <si>
    <t>JFXX01.0787</t>
  </si>
  <si>
    <t>JEGX01.0005</t>
  </si>
  <si>
    <t>Schwarzengrund</t>
  </si>
  <si>
    <t>JM6X01.0346</t>
  </si>
  <si>
    <t>JEGX01.0021</t>
  </si>
  <si>
    <t>Heidelberg</t>
  </si>
  <si>
    <t>JF6X01.0022</t>
  </si>
  <si>
    <t>JGPX01.0005</t>
  </si>
  <si>
    <t>JEGX01.0034</t>
  </si>
  <si>
    <t>JGPX01.0210</t>
  </si>
  <si>
    <t>JGPX01.0291</t>
  </si>
  <si>
    <t>N/A</t>
  </si>
  <si>
    <t>Other Patterns</t>
  </si>
  <si>
    <t>All PFGE Patterns</t>
  </si>
  <si>
    <t>Turkey</t>
  </si>
  <si>
    <t>Muenchen</t>
  </si>
  <si>
    <t>JJ6X01.0136</t>
  </si>
  <si>
    <t>Reading</t>
  </si>
  <si>
    <t>JLGX01.0098</t>
  </si>
  <si>
    <t>JM6X01.0038</t>
  </si>
  <si>
    <t>I 4,[5],12:i:-</t>
  </si>
  <si>
    <t>JPXX01.1314</t>
  </si>
  <si>
    <t>Hadar</t>
  </si>
  <si>
    <t>TDKX01.0268</t>
  </si>
  <si>
    <t>Uganda</t>
  </si>
  <si>
    <t>TDWX01.0020</t>
  </si>
  <si>
    <t>London</t>
  </si>
  <si>
    <t>TECX01.0012</t>
  </si>
  <si>
    <t>Beef</t>
  </si>
  <si>
    <t>JFXX01.0531</t>
  </si>
  <si>
    <t>Anatum</t>
  </si>
  <si>
    <t>JAGX01.0641</t>
  </si>
  <si>
    <t>Dublin</t>
  </si>
  <si>
    <t>JDXX01.0047</t>
  </si>
  <si>
    <t>Give</t>
  </si>
  <si>
    <t>JEXX01.0019</t>
  </si>
  <si>
    <t>Montevideo</t>
  </si>
  <si>
    <t>JIXX01.0017</t>
  </si>
  <si>
    <t>JIXX01.0081</t>
  </si>
  <si>
    <t>JIXX01.0194</t>
  </si>
  <si>
    <t>Newport</t>
  </si>
  <si>
    <t>JJPX01.0254</t>
  </si>
  <si>
    <t>Typhimurium</t>
  </si>
  <si>
    <t>JPXX01.0146</t>
  </si>
  <si>
    <t>Kiambu</t>
  </si>
  <si>
    <t>TENX01.0004</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</si>
  <si>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</si>
  <si>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Table B. Top PulseNet Primary Pulsed-field Gel Electrophoresis (PFGE) Patterns by Isolate</t>
  </si>
  <si>
    <t>from Domestic Sampling (cont'd)</t>
  </si>
  <si>
    <t>Pork</t>
  </si>
  <si>
    <t>JAGX01.0636</t>
  </si>
  <si>
    <t>JAGX01.0548</t>
  </si>
  <si>
    <t>JFXX01.0011</t>
  </si>
  <si>
    <t>Eko</t>
  </si>
  <si>
    <t>EKOX01.0010</t>
  </si>
  <si>
    <t>JFXX01.0164</t>
  </si>
  <si>
    <t>TDWX01.0091</t>
  </si>
  <si>
    <t>TECX01.0017</t>
  </si>
  <si>
    <t>EKOX01.0004</t>
  </si>
  <si>
    <t>EKOX01.0005</t>
  </si>
  <si>
    <t>Manhattan</t>
  </si>
  <si>
    <t>JHPX01.0005</t>
  </si>
  <si>
    <t>JLGX01.0131</t>
  </si>
  <si>
    <t>Saintpaul</t>
  </si>
  <si>
    <t>JN6X01.0276</t>
  </si>
  <si>
    <t>JN6X01.1154</t>
  </si>
  <si>
    <t>JPXX01.2673</t>
  </si>
  <si>
    <t>JPXX01.3161</t>
  </si>
  <si>
    <t>TDWX01.0008</t>
  </si>
  <si>
    <t>TECX01.0037</t>
  </si>
  <si>
    <t>Siluriformes</t>
  </si>
  <si>
    <t>--</t>
  </si>
  <si>
    <t>RTE</t>
  </si>
  <si>
    <t>Egg</t>
  </si>
  <si>
    <t>Table C. Top PulseNet Primary Pulsed-field Gel Electrophoresis (PFGE) Patterns by Isolate</t>
  </si>
  <si>
    <t>from Import Sampling</t>
  </si>
  <si>
    <t>JGPX01.0268</t>
  </si>
  <si>
    <t>Beef - MT51</t>
  </si>
  <si>
    <t xml:space="preserve">--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
</t>
  </si>
  <si>
    <t xml:space="preserve">Table D. Top PulseNet Primary Pulsed-field Gel Electrophoresis (PFGE) Patterns by Isolate </t>
  </si>
  <si>
    <t>from Follow-Up Sampling</t>
  </si>
  <si>
    <t>Quarterly Summary Tables - FY2017 Q2</t>
  </si>
  <si>
    <t>Period: 2017-01-01 to 2017-03-31</t>
  </si>
  <si>
    <t>JFXX01.1080</t>
  </si>
  <si>
    <t>Worthington</t>
  </si>
  <si>
    <t>TDYX01.0064</t>
  </si>
  <si>
    <t>Berta</t>
  </si>
  <si>
    <t>JAXX01.0010</t>
  </si>
  <si>
    <t>JAXX01.0030</t>
  </si>
  <si>
    <t>JF6X01.0032</t>
  </si>
  <si>
    <t>JIXX01.0908</t>
  </si>
  <si>
    <t>JM6X01.0307</t>
  </si>
  <si>
    <t>TDKX01.0054</t>
  </si>
  <si>
    <t>JDXX01.0004</t>
  </si>
  <si>
    <t>Cerro</t>
  </si>
  <si>
    <t>JCGX01.0001</t>
  </si>
  <si>
    <t>JPXX01.0179</t>
  </si>
  <si>
    <t>JPXX01.3094</t>
  </si>
  <si>
    <t>JPXX01.4945</t>
  </si>
  <si>
    <t>Johannesburg</t>
  </si>
  <si>
    <t>TELX01.0053</t>
  </si>
  <si>
    <t>Ohio</t>
  </si>
  <si>
    <t>TDUX01.0064</t>
  </si>
  <si>
    <t>JFXX01.0022</t>
  </si>
  <si>
    <t>JAGX01.0031</t>
  </si>
  <si>
    <t>Derby</t>
  </si>
  <si>
    <t>JDPX01.0001</t>
  </si>
  <si>
    <t>JFXX01.0081</t>
  </si>
  <si>
    <t>JPXX01.2583</t>
  </si>
  <si>
    <t>Adelaide</t>
  </si>
  <si>
    <t>TDAX01.0107</t>
  </si>
  <si>
    <t>TDUX01.0007</t>
  </si>
  <si>
    <t>JGPX01.0002</t>
  </si>
  <si>
    <t>JGPX01.0283</t>
  </si>
  <si>
    <t>JGPX01.0317</t>
  </si>
  <si>
    <t>Litchfield</t>
  </si>
  <si>
    <t>JGXX01.0347</t>
  </si>
  <si>
    <t>Quarterly Summary Tables - FY2017 Q3</t>
  </si>
  <si>
    <t>Period: 2017-04-01 to 2017-06-30</t>
  </si>
  <si>
    <t>Thompson</t>
  </si>
  <si>
    <t>JP6X01.0002</t>
  </si>
  <si>
    <t>JFXX01.0871</t>
  </si>
  <si>
    <t>JFXX01.1195</t>
  </si>
  <si>
    <t>JGXX01.0004</t>
  </si>
  <si>
    <t>JPXX01.4624</t>
  </si>
  <si>
    <t>JDPX01.0002</t>
  </si>
  <si>
    <t>Meleagridis</t>
  </si>
  <si>
    <t>JHXX01.0061</t>
  </si>
  <si>
    <t>JIXX01.0048</t>
  </si>
  <si>
    <t>JJ6X01.2465</t>
  </si>
  <si>
    <t>Senftenberg</t>
  </si>
  <si>
    <t>JMPX01.0090</t>
  </si>
  <si>
    <t>TELX01.0049</t>
  </si>
  <si>
    <t>Chailey</t>
  </si>
  <si>
    <t>CHAX01.0004</t>
  </si>
  <si>
    <t>Goldcoast</t>
  </si>
  <si>
    <t>GOLX01.0003</t>
  </si>
  <si>
    <t>JAGX01.0697</t>
  </si>
  <si>
    <t>JAXX01.0001</t>
  </si>
  <si>
    <t>JDPX01.0013</t>
  </si>
  <si>
    <t>JDPX01.0062</t>
  </si>
  <si>
    <t>JDPX01.0115</t>
  </si>
  <si>
    <t>JDPX01.0420</t>
  </si>
  <si>
    <t>JFXX01.0025</t>
  </si>
  <si>
    <t>JMPX01.0043</t>
  </si>
  <si>
    <t>JPXX01.0018</t>
  </si>
  <si>
    <t>TDAX01.0160</t>
  </si>
  <si>
    <t>Rissen</t>
  </si>
  <si>
    <t>TEEX01.0033</t>
  </si>
  <si>
    <t>JGPX01.0047</t>
  </si>
  <si>
    <t>JPXX01.1212</t>
  </si>
  <si>
    <t>JFXX01.0002</t>
  </si>
  <si>
    <t>Quarterly Summary Tables - FY2017 Q4</t>
  </si>
  <si>
    <t>Period: 2017-07-01 to 2017-09-30</t>
  </si>
  <si>
    <t>Albany</t>
  </si>
  <si>
    <t>TDCX01.0001</t>
  </si>
  <si>
    <t>JM6X01.0428</t>
  </si>
  <si>
    <t>JJ6X01.0038</t>
  </si>
  <si>
    <t>JCGX01.0029</t>
  </si>
  <si>
    <t>Agona</t>
  </si>
  <si>
    <t>JABX01.0050</t>
  </si>
  <si>
    <t>JAGX01.0179</t>
  </si>
  <si>
    <t>JAGX01.0307</t>
  </si>
  <si>
    <t>JAGX01.0323</t>
  </si>
  <si>
    <t>JCGX01.0026</t>
  </si>
  <si>
    <t>JCGX01.0069</t>
  </si>
  <si>
    <t>JGPX01.0071</t>
  </si>
  <si>
    <t>JIXX01.0043</t>
  </si>
  <si>
    <t>JIXX01.0099</t>
  </si>
  <si>
    <t>JIXX01.0171</t>
  </si>
  <si>
    <t>JIXX01.1191</t>
  </si>
  <si>
    <t>JJ6X01.0153</t>
  </si>
  <si>
    <t>Altona</t>
  </si>
  <si>
    <t>LXNX01.0006</t>
  </si>
  <si>
    <t>TDWX01.0071</t>
  </si>
  <si>
    <t>JABX01.0025</t>
  </si>
  <si>
    <t>JAGX01.0554</t>
  </si>
  <si>
    <t>JAGX01.0705</t>
  </si>
  <si>
    <t>Soerenga</t>
  </si>
  <si>
    <t>SRNX01.0003</t>
  </si>
  <si>
    <t>TDAX01.0024</t>
  </si>
  <si>
    <t>JEGX01.1103</t>
  </si>
  <si>
    <t>JGPX01.0477</t>
  </si>
  <si>
    <t>User Notes</t>
  </si>
  <si>
    <t>Definitions and Descriptions</t>
  </si>
  <si>
    <t>Table Descriptions</t>
  </si>
  <si>
    <t>Tables A and B. Top PulseNet Primary Pulsed-field Gel Electrophoresis (PFGE) Patterns by Isolate from Domestic Sampling</t>
  </si>
  <si>
    <t xml:space="preserve">Counts and percents, establishment counts and percents by PFGE pattern and product category. Excludes counts and percents from follow-up and import sampling. 
</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</si>
  <si>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</si>
  <si>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</si>
  <si>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</si>
  <si>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</si>
  <si>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</si>
  <si>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</si>
  <si>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</si>
  <si>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</si>
  <si>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</si>
  <si>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</si>
  <si>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</si>
  <si>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</si>
  <si>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</si>
  <si>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</si>
  <si>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</si>
  <si>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</si>
  <si>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</si>
  <si>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</si>
  <si>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</si>
  <si>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</si>
  <si>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Chicken Parts (neck, liver, heart, gizzards)</t>
  </si>
  <si>
    <t>LO_CPT_OT01</t>
  </si>
  <si>
    <t>Very Low Volume Comminuted Chicken</t>
  </si>
  <si>
    <t>LO_CH_COM01</t>
  </si>
  <si>
    <t>Religious Exempt for Chicken Carcasses</t>
  </si>
  <si>
    <t>RE_CH_CARC01</t>
  </si>
  <si>
    <t>Very Low Volume Mechanically Separated Chicken</t>
  </si>
  <si>
    <t>LO_CH_MSK01</t>
  </si>
  <si>
    <t>Turkey Carcasses</t>
  </si>
  <si>
    <t>HC_TU_CARC01</t>
  </si>
  <si>
    <t>Comminuted Turkey</t>
  </si>
  <si>
    <t>HC_TU_COM01</t>
  </si>
  <si>
    <t>Mechanically Separated Turkey</t>
  </si>
  <si>
    <t>EXP_TU_MSK01</t>
  </si>
  <si>
    <t>Very Low Volume for Turkey Carcasses</t>
  </si>
  <si>
    <t>LO_TU_CARC01</t>
  </si>
  <si>
    <t>Very Low Volume Comminuted Turkey</t>
  </si>
  <si>
    <t>LO_TU_COM01</t>
  </si>
  <si>
    <t>Very Low Volume Mechanically Separated Turkey</t>
  </si>
  <si>
    <t>LO_TU_MSK01</t>
  </si>
  <si>
    <t>Raw Ground Beef - Retail</t>
  </si>
  <si>
    <t>MT05</t>
  </si>
  <si>
    <t xml:space="preserve">Raw Ground Beef </t>
  </si>
  <si>
    <t>MT43</t>
  </si>
  <si>
    <t>Raw Ground Beef Components other than Trim</t>
  </si>
  <si>
    <t>MT54,MT64</t>
  </si>
  <si>
    <t>Bench Trim</t>
  </si>
  <si>
    <t>MT55,MT65</t>
  </si>
  <si>
    <t>Beef Manufacturing Trim</t>
  </si>
  <si>
    <t>MT60</t>
  </si>
  <si>
    <t>Pork - Intact Cuts</t>
  </si>
  <si>
    <t>EXP_PK_ICT02</t>
  </si>
  <si>
    <t>Pork - Non-Intact Cuts</t>
  </si>
  <si>
    <t>EXP_PK_NCT02</t>
  </si>
  <si>
    <t>Pork - Comminuted (Ground, Comminuted, or Mechanically Separated)</t>
  </si>
  <si>
    <t>EXP_PK_COM02</t>
  </si>
  <si>
    <t>Pork - Intact and Non-Intact Pork Cuts</t>
  </si>
  <si>
    <t>HC_PK_CUT01</t>
  </si>
  <si>
    <t>HC_PK_COM01</t>
  </si>
  <si>
    <t>EXP_PK_ICT01</t>
  </si>
  <si>
    <t>Pork - Other Intact</t>
  </si>
  <si>
    <t>EXP_PK_IOT01</t>
  </si>
  <si>
    <t>EXP_PK_NCT01</t>
  </si>
  <si>
    <t>EXP_PK_COM01</t>
  </si>
  <si>
    <t>Pork - Other Non-intact</t>
  </si>
  <si>
    <t>EXP_PK_NOT01</t>
  </si>
  <si>
    <t>Both post lethality-exposed and non-post lethality-exposed RTE products</t>
  </si>
  <si>
    <t>RTEPROD_Rand</t>
  </si>
  <si>
    <t>Post lethality-exposed RTE products</t>
  </si>
  <si>
    <t>RTEPROD_Risk</t>
  </si>
  <si>
    <t>Egg whites</t>
  </si>
  <si>
    <t>EM31</t>
  </si>
  <si>
    <t>Whole eggs or yolks with less than two percent added ingredients</t>
  </si>
  <si>
    <t>EM32</t>
  </si>
  <si>
    <t>Whole eggs with added yolks or whole egg blends</t>
  </si>
  <si>
    <t>EM33</t>
  </si>
  <si>
    <t>Whole eggs or yolks with more than 2% salt or sugar added.</t>
  </si>
  <si>
    <t>EM34</t>
  </si>
  <si>
    <t>Dried yellow egg products</t>
  </si>
  <si>
    <t>EM35</t>
  </si>
  <si>
    <t xml:space="preserve">Spray-dried egg whites </t>
  </si>
  <si>
    <t>EM36</t>
  </si>
  <si>
    <t xml:space="preserve">Pan-dried egg whites </t>
  </si>
  <si>
    <t>EM37</t>
  </si>
  <si>
    <t>Dried egg products</t>
  </si>
  <si>
    <t>EGG_DY_MIC01</t>
  </si>
  <si>
    <t>Liquid/frozen egg products</t>
  </si>
  <si>
    <t>EGG_LQ_MIC01</t>
  </si>
  <si>
    <t>Intact Siluriformes</t>
  </si>
  <si>
    <t>EXP_FI_MIC01</t>
  </si>
  <si>
    <t>Table C. Top PulseNet Primary Pulsed-field Gel Electrophoresis (PFGE) Patterns by Isolate from Import Sampling</t>
  </si>
  <si>
    <t xml:space="preserve">Counts and percents, establishment counts and percents by PFGE pattern and import product group. 
</t>
  </si>
  <si>
    <t>Poultry</t>
  </si>
  <si>
    <t>Sample Source designated as non RTE Chicken or Turkey</t>
  </si>
  <si>
    <t>Imp_Poultry</t>
  </si>
  <si>
    <t>Imported Beef</t>
  </si>
  <si>
    <t>MT08, MT51</t>
  </si>
  <si>
    <t>Imported Pork</t>
  </si>
  <si>
    <t>IMP_Pork</t>
  </si>
  <si>
    <t>Imported intact RTE product</t>
  </si>
  <si>
    <t>IMVRTE</t>
  </si>
  <si>
    <t>Pasteurized imported liquid, frozen or dried egg products</t>
  </si>
  <si>
    <t>EGGIMP</t>
  </si>
  <si>
    <t>Imported Siluriformes</t>
  </si>
  <si>
    <t>IMPFISH_MI</t>
  </si>
  <si>
    <t>Table D. Top PulseNet Primary Pulsed-field Gel Electrophoresis (PFGE) Patterns by Isolate from Follow-Up Sampling</t>
  </si>
  <si>
    <t>Follow up sampling for Chicken Parts</t>
  </si>
  <si>
    <t>F_CPT_LBW01</t>
  </si>
  <si>
    <t>Follow up sampling for Comminuted Chicken</t>
  </si>
  <si>
    <t>F_CH_COM01</t>
  </si>
  <si>
    <t>Follow up sampling for Chicken Carcasses</t>
  </si>
  <si>
    <t>F_CH_CARC01</t>
  </si>
  <si>
    <t>Follow up sampling for Comminuted Turkey</t>
  </si>
  <si>
    <t>F_TU_COM01</t>
  </si>
  <si>
    <t>Follow up sampling for Turkey Carcasses</t>
  </si>
  <si>
    <t>F_TU_CARC01</t>
  </si>
  <si>
    <t>Follow-up Risk-based Sampling of Positive Raw Ground Beef or Veal Sample - E.coli O157:H7 &amp; Salmonella</t>
  </si>
  <si>
    <t>MT44</t>
  </si>
  <si>
    <t>Follow-up Sampling of Suppliers of Raw Ground Beef Trim or Components</t>
  </si>
  <si>
    <t>MT52</t>
  </si>
  <si>
    <t>Follow-up Sampling of Beef Manufacturing Trim or Other Raw Ground Beef or Beef Patty Components</t>
  </si>
  <si>
    <t>MT53</t>
  </si>
  <si>
    <t>Follow-up E.coli Sampling of Raw Ground Beef, Trimmings or Components (Traceback)</t>
  </si>
  <si>
    <t>MT44T</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</si>
  <si>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</si>
  <si>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</si>
  <si>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 xml:space="preserve">Name of the isolated serotype. </t>
  </si>
  <si>
    <t>Number of Isolated Serotype</t>
  </si>
  <si>
    <t>Count of the specified isolated serotype.</t>
  </si>
  <si>
    <t>Primary PFGE Pattern Name</t>
  </si>
  <si>
    <t>Name of the primary PFGE pattern.  The ten most prevalent PFGE patterns are listed in descending order. When there is the same number of patterns, the patterns with the higher serotype counts are listed first.</t>
  </si>
  <si>
    <t>Number of PFGE Pattern</t>
  </si>
  <si>
    <t xml:space="preserve">Count of patterns with the specified PFGE pattern. </t>
  </si>
  <si>
    <t xml:space="preserve">     Other Patterns</t>
  </si>
  <si>
    <t xml:space="preserve">All of the other PFGE patterns that exclude the ten most prevalent patterns.  
NOTE:  PFGE patterns with isolate counts of 1 are treated as "Other Patterns" due to the potential for multiway ties in the top 10 most common patterns.  </t>
  </si>
  <si>
    <t xml:space="preserve">    All PFGE Patterns</t>
  </si>
  <si>
    <t xml:space="preserve">     All of the PFGE patterns analyzed. This is the aggregate of the  most prevalent PFGE patterns and "other patterns."</t>
  </si>
  <si>
    <t>Percent of the PFGE Pattern of the serotype. This is calculated as the "Number of PFGE Pattern" divided by "Number of Isolated Serotype" for the specified PFGE pattern.</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</si>
  <si>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</si>
  <si>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</si>
  <si>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</si>
  <si>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multiple pattern categories.</t>
  </si>
  <si>
    <t>Percent of establishments with a given PFGE pattern relative to the total number of establishments with analyzed samples.</t>
  </si>
  <si>
    <t>Count of distinct establishments with samples analyzed for Salmonella for a given product group. This can contain samples that tested positive or negative for Salmonella.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</si>
</sst>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97">
    <border>
      <left/>
      <right/>
      <top/>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indexed="64"/>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rgb="FF000000"/>
      </left>
      <right/>
      <top/>
      <bottom/>
      <diagonal/>
    </border>
    <border>
      <left style="thin">
        <color indexed="64"/>
      </left>
      <right style="thin">
        <color indexed="64"/>
      </right>
      <top/>
      <bottom style="thin">
        <color indexed="64"/>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indexed="64"/>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indexed="64"/>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rgb="FF000000"/>
      </right>
      <top/>
      <bottom style="medium">
        <color rgb="FF000000"/>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thin">
        <color rgb="FF000000"/>
      </right>
      <top style="medium">
        <color rgb="FF000000"/>
      </top>
      <bottom/>
      <diagonal/>
    </border>
    <border>
      <left style="thin">
        <color indexed="64"/>
      </left>
      <right style="thin">
        <color rgb="FF000000"/>
      </right>
      <top style="medium">
        <color rgb="FF000000"/>
      </top>
      <bottom style="thin">
        <color rgb="FF000000"/>
      </bottom>
      <diagonal/>
    </border>
    <border>
      <left style="thin">
        <color indexed="64"/>
      </left>
      <right/>
      <top/>
      <bottom style="thin">
        <color indexed="64"/>
      </bottom>
      <diagonal/>
    </border>
    <border>
      <left style="thin">
        <color indexed="64"/>
      </left>
      <right style="medium">
        <color rgb="FF000000"/>
      </right>
      <top style="medium">
        <color indexed="64"/>
      </top>
      <bottom/>
      <diagonal/>
    </border>
    <border>
      <left style="thin">
        <color indexed="64"/>
      </left>
      <right/>
      <top style="thin">
        <color indexed="64"/>
      </top>
      <bottom style="thin">
        <color indexed="64"/>
      </bottom>
      <diagonal/>
    </border>
    <border>
      <left style="thin">
        <color indexed="64"/>
      </left>
      <right style="medium">
        <color rgb="FF000000"/>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rgb="FF000000"/>
      </right>
      <top/>
      <bottom style="medium">
        <color rgb="FF000000"/>
      </bottom>
      <diagonal/>
    </border>
    <border>
      <left style="thin">
        <color indexed="64"/>
      </left>
      <right style="medium">
        <color rgb="FF000000"/>
      </right>
      <top style="medium">
        <color rgb="FF000000"/>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rgb="FF000000"/>
      </right>
      <top/>
      <bottom style="medium">
        <color indexed="64"/>
      </bottom>
      <diagonal/>
    </border>
    <border>
      <left style="thin">
        <color indexed="64"/>
      </left>
      <right style="thin">
        <color rgb="FF000000"/>
      </right>
      <top/>
      <bottom style="medium">
        <color rgb="FF000000"/>
      </bottom>
      <diagonal/>
    </border>
    <border>
      <left style="thin">
        <color rgb="FF000000"/>
      </left>
      <right/>
      <top/>
      <bottom style="thin">
        <color rgb="FF000000"/>
      </bottom>
      <diagonal/>
    </border>
    <border>
      <left style="thin">
        <color rgb="FF000000"/>
      </left>
      <right/>
      <top style="medium">
        <color indexed="64"/>
      </top>
      <bottom/>
      <diagonal/>
    </border>
    <border>
      <left style="thin">
        <color indexed="64"/>
      </left>
      <right style="thin">
        <color rgb="FF000000"/>
      </right>
      <top style="medium">
        <color rgb="FF000000"/>
      </top>
      <bottom style="medium">
        <color rgb="FF000000"/>
      </bottom>
      <diagonal/>
    </border>
    <border>
      <left style="thin">
        <color indexed="64"/>
      </left>
      <right style="thin">
        <color rgb="FF000000"/>
      </right>
      <top/>
      <bottom/>
      <diagonal/>
    </border>
    <border>
      <left style="thin">
        <color rgb="FF000000"/>
      </left>
      <right style="thin">
        <color indexed="64"/>
      </right>
      <top/>
      <bottom/>
      <diagonal/>
    </border>
    <border>
      <left/>
      <right/>
      <top/>
      <bottom style="medium">
        <color indexed="64"/>
      </bottom>
      <diagonal/>
    </border>
    <border>
      <left style="thin">
        <color rgb="FF000000"/>
      </left>
      <right/>
      <top/>
      <bottom style="medium">
        <color indexed="64"/>
      </bottom>
      <diagonal/>
    </border>
    <border>
      <left style="medium">
        <color rgb="FF000000"/>
      </left>
      <right style="thin">
        <color rgb="FF000000"/>
      </right>
      <top style="thin">
        <color rgb="FF000000"/>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64">
    <xf numFmtId="0" fontId="0" fillId="0" borderId="0" xfId="0"/>
    <xf numFmtId="0" fontId="3" fillId="0" borderId="0" xfId="0" applyFont="1" applyAlignment="1">
      <alignment vertical="top"/>
    </xf>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2"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7" xfId="0" applyBorder="1"/>
    <xf numFmtId="10" fontId="0" fillId="0" borderId="7" xfId="0" applyNumberFormat="1" applyBorder="1" applyAlignment="1">
      <alignment horizontal="right" vertical="top" wrapText="1"/>
    </xf>
    <xf numFmtId="10" fontId="0" fillId="0" borderId="7" xfId="1" applyNumberFormat="1" applyFont="1" applyBorder="1"/>
    <xf numFmtId="0" fontId="0" fillId="0" borderId="7" xfId="0" applyBorder="1" applyAlignment="1">
      <alignment horizontal="right" vertical="top" wrapText="1"/>
    </xf>
    <xf numFmtId="0" fontId="0" fillId="0" borderId="9" xfId="0" applyBorder="1" applyAlignment="1">
      <alignment horizontal="left" vertical="top" wrapText="1"/>
    </xf>
    <xf numFmtId="0" fontId="0" fillId="0" borderId="9" xfId="0" applyBorder="1"/>
    <xf numFmtId="10" fontId="0" fillId="0" borderId="9" xfId="0" applyNumberFormat="1" applyBorder="1" applyAlignment="1">
      <alignment horizontal="right" vertical="top" wrapText="1"/>
    </xf>
    <xf numFmtId="10" fontId="0" fillId="0" borderId="9" xfId="1" applyNumberFormat="1" applyFont="1" applyBorder="1"/>
    <xf numFmtId="0" fontId="0" fillId="0" borderId="9" xfId="0" applyBorder="1" applyAlignment="1">
      <alignment horizontal="right" vertical="top" wrapText="1"/>
    </xf>
    <xf numFmtId="49" fontId="0" fillId="0" borderId="0" xfId="0" applyNumberFormat="1"/>
    <xf numFmtId="49" fontId="0" fillId="0" borderId="9" xfId="0" applyNumberFormat="1" applyBorder="1"/>
    <xf numFmtId="164" fontId="0" fillId="0" borderId="9" xfId="0" applyNumberFormat="1" applyBorder="1"/>
    <xf numFmtId="0" fontId="0" fillId="0" borderId="10" xfId="0" applyBorder="1" applyAlignment="1">
      <alignment horizontal="left" vertical="top" wrapText="1"/>
    </xf>
    <xf numFmtId="0" fontId="0" fillId="3" borderId="11" xfId="0" applyFill="1" applyBorder="1" applyAlignment="1">
      <alignment horizontal="left" vertical="top" wrapText="1"/>
    </xf>
    <xf numFmtId="0" fontId="0" fillId="0" borderId="12" xfId="0" applyBorder="1"/>
    <xf numFmtId="0" fontId="0" fillId="3" borderId="12" xfId="0" applyFill="1" applyBorder="1" applyAlignment="1">
      <alignment horizontal="center" vertical="top" wrapText="1"/>
    </xf>
    <xf numFmtId="10" fontId="0" fillId="0" borderId="12" xfId="0" applyNumberFormat="1" applyBorder="1" applyAlignment="1">
      <alignment horizontal="right" vertical="top" wrapText="1"/>
    </xf>
    <xf numFmtId="0" fontId="0" fillId="0" borderId="12" xfId="0" applyBorder="1" applyAlignment="1">
      <alignment horizontal="right" vertical="top" wrapText="1"/>
    </xf>
    <xf numFmtId="0" fontId="0" fillId="0" borderId="13" xfId="0" applyBorder="1" applyAlignment="1">
      <alignment horizontal="left" vertical="top" wrapText="1"/>
    </xf>
    <xf numFmtId="0" fontId="2" fillId="0" borderId="16" xfId="0" applyFont="1" applyBorder="1" applyAlignment="1">
      <alignment vertical="top" wrapText="1"/>
    </xf>
    <xf numFmtId="0" fontId="0" fillId="3" borderId="16" xfId="0" applyFill="1" applyBorder="1" applyAlignment="1">
      <alignment horizontal="center" vertical="top" wrapText="1"/>
    </xf>
    <xf numFmtId="10" fontId="2" fillId="0" borderId="16" xfId="1" applyNumberFormat="1" applyFont="1" applyBorder="1" applyAlignment="1">
      <alignment horizontal="right" vertical="top" wrapText="1"/>
    </xf>
    <xf numFmtId="0" fontId="2" fillId="0" borderId="17" xfId="0" applyFont="1" applyBorder="1" applyAlignment="1">
      <alignment horizontal="right" vertical="top" wrapText="1"/>
    </xf>
    <xf numFmtId="10" fontId="2" fillId="0" borderId="15" xfId="1" applyNumberFormat="1" applyFont="1" applyFill="1" applyBorder="1" applyAlignment="1">
      <alignment horizontal="right" vertical="top" wrapText="1"/>
    </xf>
    <xf numFmtId="0" fontId="0" fillId="0" borderId="19" xfId="0" applyBorder="1" applyAlignment="1">
      <alignment horizontal="left" vertical="top" wrapText="1"/>
    </xf>
    <xf numFmtId="0" fontId="0" fillId="0" borderId="19" xfId="0" applyBorder="1" applyAlignment="1">
      <alignment vertical="top" wrapText="1"/>
    </xf>
    <xf numFmtId="10" fontId="0" fillId="0" borderId="19" xfId="0" applyNumberFormat="1" applyBorder="1" applyAlignment="1">
      <alignment horizontal="right" vertical="top" wrapText="1"/>
    </xf>
    <xf numFmtId="0" fontId="0" fillId="0" borderId="20" xfId="0" applyBorder="1" applyAlignment="1">
      <alignment horizontal="right" vertical="top" wrapText="1"/>
    </xf>
    <xf numFmtId="10" fontId="0" fillId="0" borderId="21" xfId="0" applyNumberFormat="1" applyBorder="1" applyAlignment="1">
      <alignment horizontal="right" vertical="top" wrapText="1"/>
    </xf>
    <xf numFmtId="0" fontId="0" fillId="0" borderId="23" xfId="0" applyBorder="1" applyAlignment="1">
      <alignment horizontal="left" vertical="top" wrapText="1"/>
    </xf>
    <xf numFmtId="0" fontId="0" fillId="0" borderId="23" xfId="0" applyBorder="1" applyAlignment="1">
      <alignment vertical="top" wrapText="1"/>
    </xf>
    <xf numFmtId="0" fontId="0" fillId="0" borderId="24" xfId="0" applyBorder="1" applyAlignment="1">
      <alignment horizontal="right" vertical="top" wrapText="1"/>
    </xf>
    <xf numFmtId="0" fontId="0" fillId="3" borderId="26" xfId="0" applyFill="1" applyBorder="1" applyAlignment="1">
      <alignment horizontal="left" vertical="top" wrapText="1"/>
    </xf>
    <xf numFmtId="0" fontId="0" fillId="0" borderId="27" xfId="0" applyBorder="1" applyAlignment="1">
      <alignment horizontal="left" vertical="top" wrapText="1"/>
    </xf>
    <xf numFmtId="0" fontId="0" fillId="3" borderId="28" xfId="0" applyFill="1" applyBorder="1" applyAlignment="1">
      <alignment horizontal="center" vertical="top" wrapText="1"/>
    </xf>
    <xf numFmtId="0" fontId="0" fillId="0" borderId="29" xfId="0" applyBorder="1"/>
    <xf numFmtId="0" fontId="2" fillId="0" borderId="31" xfId="0" applyFont="1" applyBorder="1" applyAlignment="1">
      <alignment vertical="top" wrapText="1"/>
    </xf>
    <xf numFmtId="0" fontId="0" fillId="3" borderId="31" xfId="0" applyFill="1" applyBorder="1" applyAlignment="1">
      <alignment horizontal="center" vertical="top" wrapText="1"/>
    </xf>
    <xf numFmtId="10" fontId="2" fillId="0" borderId="31" xfId="1" applyNumberFormat="1" applyFont="1" applyBorder="1" applyAlignment="1">
      <alignment horizontal="right" vertical="top" wrapText="1"/>
    </xf>
    <xf numFmtId="0" fontId="2" fillId="0" borderId="32" xfId="0" applyFont="1" applyBorder="1" applyAlignment="1">
      <alignment horizontal="right" vertical="top" wrapText="1"/>
    </xf>
    <xf numFmtId="10" fontId="2" fillId="0" borderId="30" xfId="1" applyNumberFormat="1" applyFont="1" applyBorder="1" applyAlignment="1">
      <alignment horizontal="right" vertical="top" wrapText="1"/>
    </xf>
    <xf numFmtId="0" fontId="0" fillId="0" borderId="33" xfId="0" applyBorder="1" applyAlignment="1">
      <alignment horizontal="left" vertical="top" wrapText="1"/>
    </xf>
    <xf numFmtId="0" fontId="0" fillId="0" borderId="23" xfId="0" applyBorder="1" applyAlignment="1">
      <alignment horizontal="right" vertical="top" wrapText="1"/>
    </xf>
    <xf numFmtId="10" fontId="0" fillId="0" borderId="19" xfId="1" applyNumberFormat="1" applyFont="1" applyBorder="1" applyAlignment="1">
      <alignment horizontal="right" vertical="top" wrapText="1"/>
    </xf>
    <xf numFmtId="0" fontId="0" fillId="0" borderId="34" xfId="0" applyBorder="1" applyAlignment="1">
      <alignment horizontal="right" vertical="top" wrapText="1"/>
    </xf>
    <xf numFmtId="0" fontId="0" fillId="0" borderId="28"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right" vertical="top" wrapText="1"/>
    </xf>
    <xf numFmtId="10" fontId="0" fillId="0" borderId="37" xfId="1" applyNumberFormat="1" applyFont="1" applyBorder="1" applyAlignment="1">
      <alignment horizontal="right" vertical="top" wrapText="1"/>
    </xf>
    <xf numFmtId="0" fontId="0" fillId="0" borderId="38" xfId="0" applyBorder="1" applyAlignment="1">
      <alignment horizontal="right" vertical="top" wrapText="1"/>
    </xf>
    <xf numFmtId="0" fontId="0" fillId="0" borderId="15" xfId="0" applyBorder="1" applyAlignment="1">
      <alignment horizontal="left" vertical="top" wrapText="1"/>
    </xf>
    <xf numFmtId="0" fontId="0" fillId="0" borderId="28" xfId="0" applyBorder="1" applyAlignment="1">
      <alignment horizontal="right" vertical="top" wrapText="1"/>
    </xf>
    <xf numFmtId="0" fontId="2" fillId="0" borderId="39" xfId="0" applyFont="1" applyBorder="1" applyAlignment="1">
      <alignment horizontal="right" vertical="top" wrapText="1"/>
    </xf>
    <xf numFmtId="0" fontId="2" fillId="0" borderId="41" xfId="0" applyFont="1" applyBorder="1" applyAlignment="1">
      <alignment horizontal="center" vertical="top" wrapText="1"/>
    </xf>
    <xf numFmtId="0" fontId="8" fillId="2" borderId="42" xfId="0" applyFont="1" applyFill="1" applyBorder="1" applyAlignment="1">
      <alignment horizontal="center" vertical="top"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0" fillId="0" borderId="7" xfId="0" quotePrefix="1" applyBorder="1" applyAlignment="1">
      <alignment horizontal="left" vertical="top" wrapText="1"/>
    </xf>
    <xf numFmtId="10" fontId="0" fillId="0" borderId="7" xfId="1" applyNumberFormat="1" applyFont="1" applyBorder="1" applyAlignment="1">
      <alignment horizontal="right" vertical="top" wrapText="1"/>
    </xf>
    <xf numFmtId="1" fontId="0" fillId="0" borderId="7" xfId="1" applyNumberFormat="1" applyFont="1" applyBorder="1" applyAlignment="1">
      <alignment horizontal="right" vertical="top" wrapText="1"/>
    </xf>
    <xf numFmtId="10" fontId="0" fillId="0" borderId="7" xfId="1" quotePrefix="1" applyNumberFormat="1" applyFont="1" applyBorder="1" applyAlignment="1">
      <alignment horizontal="right" vertical="top" wrapText="1"/>
    </xf>
    <xf numFmtId="0" fontId="0" fillId="0" borderId="9" xfId="0" quotePrefix="1" applyBorder="1" applyAlignment="1">
      <alignment horizontal="left" vertical="top" wrapText="1"/>
    </xf>
    <xf numFmtId="10" fontId="0" fillId="0" borderId="9" xfId="1" applyNumberFormat="1" applyFont="1" applyBorder="1" applyAlignment="1">
      <alignment horizontal="right" vertical="top" wrapText="1"/>
    </xf>
    <xf numFmtId="1" fontId="0" fillId="0" borderId="9" xfId="1" applyNumberFormat="1" applyFont="1" applyBorder="1" applyAlignment="1">
      <alignment horizontal="right" vertical="top" wrapText="1"/>
    </xf>
    <xf numFmtId="10" fontId="0" fillId="0" borderId="9" xfId="1" quotePrefix="1" applyNumberFormat="1" applyFont="1" applyBorder="1" applyAlignment="1">
      <alignment horizontal="right" vertical="top" wrapText="1"/>
    </xf>
    <xf numFmtId="0" fontId="0" fillId="0" borderId="37" xfId="0" applyBorder="1" applyAlignment="1">
      <alignment horizontal="right" vertical="top" wrapText="1"/>
    </xf>
    <xf numFmtId="0" fontId="0" fillId="3" borderId="37" xfId="0" applyFill="1" applyBorder="1" applyAlignment="1">
      <alignment horizontal="right" vertical="top" wrapText="1"/>
    </xf>
    <xf numFmtId="1" fontId="0" fillId="0" borderId="37" xfId="0" applyNumberFormat="1" applyBorder="1" applyAlignment="1">
      <alignment horizontal="right" vertical="top" wrapText="1"/>
    </xf>
    <xf numFmtId="0" fontId="2" fillId="0" borderId="31" xfId="0" applyFont="1" applyBorder="1" applyAlignment="1">
      <alignment horizontal="right" vertical="top" wrapText="1"/>
    </xf>
    <xf numFmtId="0" fontId="0" fillId="3" borderId="31" xfId="0" applyFill="1" applyBorder="1" applyAlignment="1">
      <alignment horizontal="right" vertical="top" wrapText="1"/>
    </xf>
    <xf numFmtId="1" fontId="2" fillId="0" borderId="31" xfId="0" applyNumberFormat="1" applyFont="1" applyBorder="1" applyAlignment="1">
      <alignment horizontal="right" vertical="top" wrapText="1"/>
    </xf>
    <xf numFmtId="10" fontId="2" fillId="0" borderId="31" xfId="1" quotePrefix="1" applyNumberFormat="1" applyFont="1" applyFill="1" applyBorder="1" applyAlignment="1">
      <alignment horizontal="right" vertical="top" wrapText="1"/>
    </xf>
    <xf numFmtId="0" fontId="0" fillId="3" borderId="23" xfId="0" quotePrefix="1" applyFill="1" applyBorder="1" applyAlignment="1">
      <alignment horizontal="left" vertical="top" wrapText="1"/>
    </xf>
    <xf numFmtId="0" fontId="0" fillId="0" borderId="40" xfId="0" applyBorder="1" applyAlignment="1">
      <alignment horizontal="left" vertical="top" wrapText="1"/>
    </xf>
    <xf numFmtId="0" fontId="0" fillId="0" borderId="23" xfId="0" applyBorder="1" applyAlignment="1">
      <alignment horizontal="center"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2" fillId="0" borderId="13" xfId="0" applyFont="1" applyBorder="1" applyAlignment="1">
      <alignment horizontal="center" vertical="top" wrapText="1"/>
    </xf>
    <xf numFmtId="0" fontId="8" fillId="2" borderId="31" xfId="0" applyFont="1" applyFill="1" applyBorder="1" applyAlignment="1">
      <alignment horizontal="center" vertical="top" wrapText="1"/>
    </xf>
    <xf numFmtId="0" fontId="8" fillId="2" borderId="3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9" xfId="0" applyFont="1" applyFill="1" applyBorder="1" applyAlignment="1">
      <alignment horizontal="center" vertical="center" wrapText="1"/>
    </xf>
    <xf numFmtId="1" fontId="0" fillId="0" borderId="19" xfId="1" applyNumberFormat="1" applyFont="1" applyBorder="1" applyAlignment="1">
      <alignment horizontal="right" vertical="top" wrapText="1"/>
    </xf>
    <xf numFmtId="0" fontId="0" fillId="3" borderId="28" xfId="0" applyFill="1" applyBorder="1" applyAlignment="1">
      <alignment horizontal="right" vertical="top" wrapText="1"/>
    </xf>
    <xf numFmtId="1" fontId="2" fillId="4" borderId="31" xfId="0" applyNumberFormat="1" applyFont="1" applyFill="1" applyBorder="1" applyAlignment="1">
      <alignment horizontal="right" vertical="top" wrapText="1"/>
    </xf>
    <xf numFmtId="10" fontId="2" fillId="4" borderId="31" xfId="1" applyNumberFormat="1" applyFont="1" applyFill="1" applyBorder="1" applyAlignment="1">
      <alignment horizontal="right" vertical="top" wrapText="1"/>
    </xf>
    <xf numFmtId="0" fontId="2" fillId="0" borderId="31" xfId="0" quotePrefix="1" applyFont="1" applyBorder="1" applyAlignment="1">
      <alignment horizontal="right" vertical="top" wrapText="1"/>
    </xf>
    <xf numFmtId="0" fontId="2" fillId="0" borderId="31" xfId="0" quotePrefix="1" applyFont="1" applyBorder="1" applyAlignment="1">
      <alignment horizontal="center" vertical="top" wrapText="1"/>
    </xf>
    <xf numFmtId="0" fontId="0" fillId="0" borderId="23" xfId="0" quotePrefix="1" applyBorder="1" applyAlignment="1">
      <alignment horizontal="left" vertical="top" wrapText="1"/>
    </xf>
    <xf numFmtId="0" fontId="0" fillId="0" borderId="23" xfId="0" quotePrefix="1" applyBorder="1" applyAlignment="1">
      <alignment horizontal="right" vertical="top" wrapText="1"/>
    </xf>
    <xf numFmtId="10" fontId="0" fillId="0" borderId="19" xfId="1" quotePrefix="1" applyNumberFormat="1" applyFont="1" applyBorder="1" applyAlignment="1">
      <alignment horizontal="right" vertical="top" wrapText="1"/>
    </xf>
    <xf numFmtId="0" fontId="0" fillId="0" borderId="26" xfId="0" applyBorder="1" applyAlignment="1">
      <alignment horizontal="right" vertical="top" wrapText="1"/>
    </xf>
    <xf numFmtId="10" fontId="0" fillId="0" borderId="26" xfId="1" applyNumberFormat="1" applyFont="1" applyFill="1" applyBorder="1" applyAlignment="1">
      <alignment horizontal="right" vertical="top" wrapText="1"/>
    </xf>
    <xf numFmtId="10" fontId="2" fillId="0" borderId="31" xfId="1" applyNumberFormat="1" applyFont="1" applyFill="1" applyBorder="1" applyAlignment="1">
      <alignment horizontal="right" vertical="top" wrapText="1"/>
    </xf>
    <xf numFmtId="0" fontId="0" fillId="3" borderId="23" xfId="0" applyFill="1" applyBorder="1" applyAlignment="1">
      <alignment horizontal="left" vertical="top" wrapText="1"/>
    </xf>
    <xf numFmtId="0" fontId="0" fillId="0" borderId="0" xfId="0" applyAlignment="1">
      <alignment horizontal="left"/>
    </xf>
    <xf numFmtId="0" fontId="0" fillId="3" borderId="23" xfId="0" applyFill="1" applyBorder="1" applyAlignment="1">
      <alignment horizontal="right" vertical="top" wrapText="1"/>
    </xf>
    <xf numFmtId="0" fontId="0" fillId="0" borderId="19" xfId="1" applyNumberFormat="1" applyFont="1" applyBorder="1" applyAlignment="1">
      <alignment horizontal="right" vertical="top" wrapText="1"/>
    </xf>
    <xf numFmtId="0" fontId="2" fillId="0" borderId="41" xfId="0" applyFont="1" applyBorder="1" applyAlignment="1">
      <alignment horizontal="center" vertical="center" wrapText="1"/>
    </xf>
    <xf numFmtId="0" fontId="8" fillId="2" borderId="42" xfId="0" applyFont="1" applyFill="1" applyBorder="1" applyAlignment="1">
      <alignment horizontal="center" vertical="center" wrapText="1"/>
    </xf>
    <xf numFmtId="0" fontId="0" fillId="0" borderId="7" xfId="0" applyBorder="1" applyAlignment="1">
      <alignment vertical="top" wrapText="1"/>
    </xf>
    <xf numFmtId="0" fontId="0" fillId="0" borderId="9" xfId="0" applyBorder="1" applyAlignment="1">
      <alignment vertical="top" wrapText="1"/>
    </xf>
    <xf numFmtId="0" fontId="0" fillId="3" borderId="37" xfId="0" applyFill="1" applyBorder="1" applyAlignment="1">
      <alignment horizontal="center" vertical="top" wrapText="1"/>
    </xf>
    <xf numFmtId="0" fontId="0" fillId="0" borderId="17" xfId="0" applyBorder="1" applyAlignment="1">
      <alignment horizontal="right" vertical="top" wrapText="1"/>
    </xf>
    <xf numFmtId="10" fontId="2" fillId="0" borderId="30" xfId="1" applyNumberFormat="1" applyFont="1" applyFill="1" applyBorder="1" applyAlignment="1">
      <alignment horizontal="right" vertical="top" wrapText="1"/>
    </xf>
    <xf numFmtId="0" fontId="0" fillId="3" borderId="47" xfId="0" applyFill="1" applyBorder="1" applyAlignment="1">
      <alignment horizontal="left" vertical="top" wrapText="1"/>
    </xf>
    <xf numFmtId="0" fontId="0" fillId="0" borderId="48" xfId="0" applyBorder="1" applyAlignment="1">
      <alignment horizontal="left" vertical="top" wrapText="1"/>
    </xf>
    <xf numFmtId="10" fontId="0" fillId="3" borderId="37" xfId="1" applyNumberFormat="1" applyFont="1" applyFill="1" applyBorder="1" applyAlignment="1">
      <alignment horizontal="right" vertical="top" wrapText="1"/>
    </xf>
    <xf numFmtId="0" fontId="0" fillId="0" borderId="25" xfId="0" applyBorder="1" applyAlignment="1">
      <alignment horizontal="right" vertical="top" wrapText="1"/>
    </xf>
    <xf numFmtId="0" fontId="8" fillId="2" borderId="49" xfId="0" applyFont="1" applyFill="1" applyBorder="1" applyAlignment="1">
      <alignment horizontal="center" vertical="top"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2" fillId="0" borderId="49" xfId="0" applyFont="1" applyBorder="1" applyAlignment="1">
      <alignment vertical="top" wrapText="1"/>
    </xf>
    <xf numFmtId="0" fontId="0" fillId="3" borderId="49" xfId="0" applyFill="1" applyBorder="1" applyAlignment="1">
      <alignment horizontal="center" vertical="top" wrapText="1"/>
    </xf>
    <xf numFmtId="10" fontId="2" fillId="0" borderId="49" xfId="1" applyNumberFormat="1" applyFont="1" applyBorder="1" applyAlignment="1">
      <alignment horizontal="right" vertical="top" wrapText="1"/>
    </xf>
    <xf numFmtId="0" fontId="2" fillId="0" borderId="22" xfId="0" applyFont="1" applyBorder="1" applyAlignment="1">
      <alignment horizontal="right" vertical="top" wrapText="1"/>
    </xf>
    <xf numFmtId="0" fontId="2" fillId="0" borderId="54" xfId="0" quotePrefix="1" applyFont="1" applyBorder="1" applyAlignment="1">
      <alignment horizontal="center" vertical="top" wrapText="1"/>
    </xf>
    <xf numFmtId="0" fontId="2" fillId="0" borderId="55" xfId="0" quotePrefix="1" applyFont="1" applyBorder="1" applyAlignment="1">
      <alignment horizontal="center" vertical="top" wrapText="1"/>
    </xf>
    <xf numFmtId="0" fontId="2" fillId="0" borderId="56" xfId="0" quotePrefix="1" applyFont="1" applyBorder="1" applyAlignment="1">
      <alignment horizontal="center" vertical="top" wrapText="1"/>
    </xf>
    <xf numFmtId="0" fontId="2" fillId="0" borderId="48" xfId="0" quotePrefix="1" applyFont="1" applyBorder="1" applyAlignment="1">
      <alignment horizontal="center" vertical="top" wrapText="1"/>
    </xf>
    <xf numFmtId="0" fontId="2" fillId="0" borderId="41" xfId="0" quotePrefix="1" applyFont="1" applyBorder="1" applyAlignment="1">
      <alignment horizontal="center" vertical="top" wrapText="1"/>
    </xf>
    <xf numFmtId="0" fontId="2" fillId="0" borderId="42" xfId="0" quotePrefix="1" applyFont="1" applyBorder="1" applyAlignment="1">
      <alignment horizontal="center" vertical="top" wrapText="1"/>
    </xf>
    <xf numFmtId="0" fontId="2" fillId="0" borderId="43" xfId="0" quotePrefix="1" applyFont="1" applyBorder="1" applyAlignment="1">
      <alignment horizontal="center" vertical="top" wrapText="1"/>
    </xf>
    <xf numFmtId="0" fontId="0" fillId="3" borderId="57" xfId="0" applyFill="1" applyBorder="1" applyAlignment="1">
      <alignment horizontal="left" vertical="top" wrapText="1"/>
    </xf>
    <xf numFmtId="0" fontId="0" fillId="0" borderId="57" xfId="0" applyBorder="1" applyAlignment="1">
      <alignment horizontal="left" vertical="top" wrapText="1"/>
    </xf>
    <xf numFmtId="0" fontId="0" fillId="0" borderId="57" xfId="0" applyBorder="1" applyAlignment="1">
      <alignment horizontal="right" vertical="top" wrapText="1"/>
    </xf>
    <xf numFmtId="0" fontId="0" fillId="3" borderId="57" xfId="0" applyFill="1" applyBorder="1" applyAlignment="1">
      <alignment horizontal="right" vertical="top" wrapText="1"/>
    </xf>
    <xf numFmtId="10" fontId="0" fillId="0" borderId="57" xfId="1" applyNumberFormat="1" applyFont="1" applyBorder="1" applyAlignment="1">
      <alignment horizontal="right" vertical="top" wrapText="1"/>
    </xf>
    <xf numFmtId="1" fontId="0" fillId="0" borderId="57" xfId="0" applyNumberFormat="1" applyBorder="1" applyAlignment="1">
      <alignment horizontal="right" vertical="top" wrapText="1"/>
    </xf>
    <xf numFmtId="0" fontId="0" fillId="0" borderId="58" xfId="0" applyBorder="1" applyAlignment="1">
      <alignment horizontal="left" vertical="top" wrapText="1"/>
    </xf>
    <xf numFmtId="0" fontId="2" fillId="0" borderId="42" xfId="0" applyFont="1" applyBorder="1" applyAlignment="1">
      <alignment vertical="top" wrapText="1"/>
    </xf>
    <xf numFmtId="0" fontId="0" fillId="3" borderId="42" xfId="0" applyFill="1" applyBorder="1" applyAlignment="1">
      <alignment horizontal="center" vertical="top" wrapText="1"/>
    </xf>
    <xf numFmtId="10" fontId="2" fillId="0" borderId="42" xfId="1" applyNumberFormat="1" applyFont="1" applyBorder="1" applyAlignment="1">
      <alignment horizontal="right" vertical="top" wrapText="1"/>
    </xf>
    <xf numFmtId="1" fontId="2" fillId="4" borderId="42" xfId="0" applyNumberFormat="1" applyFont="1" applyFill="1" applyBorder="1" applyAlignment="1">
      <alignment horizontal="right" vertical="top" wrapText="1"/>
    </xf>
    <xf numFmtId="10" fontId="2" fillId="4" borderId="45" xfId="1" applyNumberFormat="1" applyFont="1" applyFill="1" applyBorder="1" applyAlignment="1">
      <alignment horizontal="right" vertical="top" wrapText="1"/>
    </xf>
    <xf numFmtId="0" fontId="2" fillId="0" borderId="16" xfId="0" quotePrefix="1" applyFont="1" applyBorder="1" applyAlignment="1">
      <alignment horizontal="right" vertical="top" wrapText="1"/>
    </xf>
    <xf numFmtId="10" fontId="2" fillId="0" borderId="16" xfId="0" quotePrefix="1" applyNumberFormat="1" applyFont="1" applyBorder="1" applyAlignment="1">
      <alignment horizontal="right" vertical="top" wrapText="1"/>
    </xf>
    <xf numFmtId="0" fontId="0" fillId="4" borderId="26" xfId="0" quotePrefix="1" applyFill="1" applyBorder="1" applyAlignment="1">
      <alignment vertical="top" wrapText="1"/>
    </xf>
    <xf numFmtId="10" fontId="0" fillId="4" borderId="26" xfId="1" applyNumberFormat="1" applyFont="1" applyFill="1" applyBorder="1" applyAlignment="1">
      <alignment vertical="top" wrapText="1"/>
    </xf>
    <xf numFmtId="10" fontId="0" fillId="0" borderId="19" xfId="1" applyNumberFormat="1" applyFont="1" applyFill="1" applyBorder="1" applyAlignment="1">
      <alignment horizontal="right" vertical="top" wrapText="1"/>
    </xf>
    <xf numFmtId="1" fontId="0" fillId="0" borderId="19" xfId="1" applyNumberFormat="1" applyFont="1" applyFill="1" applyBorder="1" applyAlignment="1">
      <alignment horizontal="right" vertical="top" wrapText="1"/>
    </xf>
    <xf numFmtId="0" fontId="0" fillId="4" borderId="7" xfId="0" quotePrefix="1" applyFill="1" applyBorder="1" applyAlignment="1">
      <alignment horizontal="left" vertical="top" wrapText="1"/>
    </xf>
    <xf numFmtId="0" fontId="0" fillId="4" borderId="7" xfId="0" quotePrefix="1" applyFill="1" applyBorder="1" applyAlignment="1">
      <alignment horizontal="right" vertical="top" wrapText="1"/>
    </xf>
    <xf numFmtId="10" fontId="0" fillId="4" borderId="7" xfId="1" applyNumberFormat="1" applyFont="1" applyFill="1" applyBorder="1" applyAlignment="1">
      <alignment horizontal="right" vertical="top" wrapText="1"/>
    </xf>
    <xf numFmtId="10" fontId="0" fillId="4" borderId="7" xfId="1" quotePrefix="1" applyNumberFormat="1" applyFont="1" applyFill="1" applyBorder="1" applyAlignment="1">
      <alignment horizontal="right" vertical="top" wrapText="1"/>
    </xf>
    <xf numFmtId="1" fontId="0" fillId="4" borderId="7" xfId="1" applyNumberFormat="1" applyFont="1" applyFill="1" applyBorder="1" applyAlignment="1">
      <alignment horizontal="right" vertical="top" wrapText="1"/>
    </xf>
    <xf numFmtId="0" fontId="0" fillId="4" borderId="9" xfId="0" quotePrefix="1" applyFill="1" applyBorder="1" applyAlignment="1">
      <alignment horizontal="left" vertical="top" wrapText="1"/>
    </xf>
    <xf numFmtId="0" fontId="0" fillId="4" borderId="9" xfId="0" quotePrefix="1" applyFill="1" applyBorder="1" applyAlignment="1">
      <alignment horizontal="right" vertical="top" wrapText="1"/>
    </xf>
    <xf numFmtId="10" fontId="0" fillId="4" borderId="9" xfId="1" applyNumberFormat="1" applyFont="1" applyFill="1" applyBorder="1" applyAlignment="1">
      <alignment horizontal="right" vertical="top" wrapText="1"/>
    </xf>
    <xf numFmtId="10" fontId="0" fillId="4" borderId="9" xfId="1" quotePrefix="1" applyNumberFormat="1" applyFont="1" applyFill="1" applyBorder="1" applyAlignment="1">
      <alignment horizontal="right" vertical="top" wrapText="1"/>
    </xf>
    <xf numFmtId="1" fontId="0" fillId="4" borderId="9" xfId="1" applyNumberFormat="1" applyFont="1" applyFill="1" applyBorder="1" applyAlignment="1">
      <alignment horizontal="right" vertical="top" wrapText="1"/>
    </xf>
    <xf numFmtId="0" fontId="0" fillId="3" borderId="57" xfId="0" quotePrefix="1" applyFill="1" applyBorder="1" applyAlignment="1">
      <alignment horizontal="left" vertical="top" wrapText="1"/>
    </xf>
    <xf numFmtId="0" fontId="0" fillId="4" borderId="57" xfId="0" quotePrefix="1" applyFill="1" applyBorder="1" applyAlignment="1">
      <alignment horizontal="left" vertical="top" wrapText="1"/>
    </xf>
    <xf numFmtId="0" fontId="0" fillId="4" borderId="57" xfId="0" quotePrefix="1" applyFill="1" applyBorder="1" applyAlignment="1">
      <alignment horizontal="right" vertical="top" wrapText="1"/>
    </xf>
    <xf numFmtId="10" fontId="0" fillId="4" borderId="57" xfId="1" applyNumberFormat="1" applyFont="1" applyFill="1" applyBorder="1" applyAlignment="1">
      <alignment horizontal="right" vertical="top" wrapText="1"/>
    </xf>
    <xf numFmtId="10" fontId="0" fillId="4" borderId="57" xfId="1" quotePrefix="1" applyNumberFormat="1" applyFont="1" applyFill="1" applyBorder="1" applyAlignment="1">
      <alignment horizontal="right" vertical="top" wrapText="1"/>
    </xf>
    <xf numFmtId="1" fontId="0" fillId="4" borderId="57" xfId="1" applyNumberFormat="1" applyFont="1" applyFill="1" applyBorder="1" applyAlignment="1">
      <alignment horizontal="right" vertical="top" wrapText="1"/>
    </xf>
    <xf numFmtId="0" fontId="0" fillId="0" borderId="41" xfId="0" applyBorder="1" applyAlignment="1">
      <alignment horizontal="left" vertical="top" wrapText="1"/>
    </xf>
    <xf numFmtId="0" fontId="2" fillId="0" borderId="42" xfId="0" quotePrefix="1" applyFont="1" applyBorder="1" applyAlignment="1">
      <alignment horizontal="right" vertical="top" wrapText="1"/>
    </xf>
    <xf numFmtId="10" fontId="2" fillId="0" borderId="42" xfId="1" quotePrefix="1" applyNumberFormat="1" applyFont="1" applyBorder="1" applyAlignment="1">
      <alignment horizontal="right" vertical="top" wrapText="1"/>
    </xf>
    <xf numFmtId="0" fontId="0" fillId="0" borderId="62" xfId="0" applyBorder="1"/>
    <xf numFmtId="0" fontId="0" fillId="3" borderId="11" xfId="0" applyFill="1" applyBorder="1" applyAlignment="1">
      <alignment horizontal="right" vertical="top" wrapText="1"/>
    </xf>
    <xf numFmtId="0" fontId="0" fillId="0" borderId="37" xfId="0" applyBorder="1" applyAlignment="1">
      <alignment vertical="top" wrapText="1"/>
    </xf>
    <xf numFmtId="0" fontId="0" fillId="0" borderId="11" xfId="0" applyBorder="1" applyAlignment="1">
      <alignment horizontal="right" vertical="top" wrapText="1"/>
    </xf>
    <xf numFmtId="10" fontId="1" fillId="0" borderId="37" xfId="1" applyNumberFormat="1" applyFont="1" applyFill="1" applyBorder="1" applyAlignment="1">
      <alignment horizontal="right" vertical="top" wrapText="1"/>
    </xf>
    <xf numFmtId="1" fontId="0" fillId="0" borderId="11" xfId="0" applyNumberFormat="1" applyBorder="1" applyAlignment="1">
      <alignment horizontal="right" vertical="top" wrapText="1"/>
    </xf>
    <xf numFmtId="10" fontId="0" fillId="0" borderId="0" xfId="1" applyNumberFormat="1" applyFont="1"/>
    <xf numFmtId="0" fontId="0" fillId="0" borderId="57" xfId="0" applyBorder="1"/>
    <xf numFmtId="0" fontId="0" fillId="3" borderId="57" xfId="0" applyFill="1" applyBorder="1" applyAlignment="1">
      <alignment horizontal="center" vertical="top" wrapText="1"/>
    </xf>
    <xf numFmtId="10" fontId="0" fillId="0" borderId="57" xfId="0" applyNumberFormat="1" applyBorder="1" applyAlignment="1">
      <alignment horizontal="right" vertical="top" wrapText="1"/>
    </xf>
    <xf numFmtId="0" fontId="0" fillId="0" borderId="59" xfId="0" applyBorder="1" applyAlignment="1">
      <alignment horizontal="left" vertical="top" wrapText="1"/>
    </xf>
    <xf numFmtId="0" fontId="2" fillId="0" borderId="63" xfId="0" applyFont="1" applyBorder="1" applyAlignment="1">
      <alignment vertical="top" wrapText="1"/>
    </xf>
    <xf numFmtId="0" fontId="0" fillId="3" borderId="63" xfId="0" applyFill="1" applyBorder="1" applyAlignment="1">
      <alignment horizontal="center" vertical="top" wrapText="1"/>
    </xf>
    <xf numFmtId="10" fontId="2" fillId="0" borderId="63" xfId="1" applyNumberFormat="1" applyFont="1" applyBorder="1" applyAlignment="1">
      <alignment horizontal="right" vertical="top" wrapText="1"/>
    </xf>
    <xf numFmtId="0" fontId="2" fillId="0" borderId="63" xfId="0" applyFont="1" applyBorder="1" applyAlignment="1">
      <alignment horizontal="right" vertical="top" wrapText="1"/>
    </xf>
    <xf numFmtId="10" fontId="2" fillId="0" borderId="64" xfId="1" applyNumberFormat="1" applyFont="1" applyFill="1" applyBorder="1" applyAlignment="1">
      <alignment horizontal="right" vertical="top" wrapText="1"/>
    </xf>
    <xf numFmtId="10" fontId="2" fillId="0" borderId="64" xfId="1" applyNumberFormat="1" applyFont="1" applyBorder="1" applyAlignment="1">
      <alignment horizontal="right" vertical="top" wrapText="1"/>
    </xf>
    <xf numFmtId="10" fontId="0" fillId="3" borderId="57" xfId="1" applyNumberFormat="1" applyFont="1" applyFill="1" applyBorder="1" applyAlignment="1">
      <alignment horizontal="right" vertical="top" wrapText="1"/>
    </xf>
    <xf numFmtId="0" fontId="2" fillId="0" borderId="65" xfId="0" applyFont="1" applyBorder="1" applyAlignment="1">
      <alignment horizontal="right" vertical="top" wrapText="1"/>
    </xf>
    <xf numFmtId="10" fontId="2" fillId="0" borderId="45" xfId="1" applyNumberFormat="1" applyFont="1" applyBorder="1" applyAlignment="1">
      <alignment horizontal="right" vertical="top" wrapText="1"/>
    </xf>
    <xf numFmtId="9" fontId="2" fillId="0" borderId="31" xfId="1" applyFont="1" applyBorder="1" applyAlignment="1">
      <alignment horizontal="right" vertical="top" wrapText="1"/>
    </xf>
    <xf numFmtId="9" fontId="2" fillId="0" borderId="49" xfId="1" applyFont="1" applyBorder="1" applyAlignment="1">
      <alignment horizontal="right" vertical="top" wrapText="1"/>
    </xf>
    <xf numFmtId="0" fontId="2" fillId="0" borderId="41" xfId="0" quotePrefix="1" applyFont="1" applyBorder="1" applyAlignment="1">
      <alignment horizontal="right" vertical="top" wrapText="1"/>
    </xf>
    <xf numFmtId="0" fontId="2" fillId="0" borderId="45" xfId="0" quotePrefix="1" applyFont="1" applyBorder="1" applyAlignment="1">
      <alignment horizontal="right" vertical="top" wrapText="1"/>
    </xf>
    <xf numFmtId="0" fontId="2" fillId="0" borderId="16" xfId="0" quotePrefix="1" applyFont="1" applyBorder="1" applyAlignment="1">
      <alignment horizontal="center" vertical="top" wrapText="1"/>
    </xf>
    <xf numFmtId="10" fontId="2" fillId="0" borderId="31" xfId="0" quotePrefix="1" applyNumberFormat="1" applyFont="1" applyBorder="1" applyAlignment="1">
      <alignment horizontal="right" vertical="top" wrapText="1"/>
    </xf>
    <xf numFmtId="0" fontId="0" fillId="4" borderId="26" xfId="0" quotePrefix="1" applyFill="1" applyBorder="1" applyAlignment="1">
      <alignment horizontal="right" vertical="top" wrapText="1"/>
    </xf>
    <xf numFmtId="10" fontId="0" fillId="4" borderId="26" xfId="1" applyNumberFormat="1" applyFont="1" applyFill="1" applyBorder="1" applyAlignment="1">
      <alignment horizontal="right" vertical="top" wrapText="1"/>
    </xf>
    <xf numFmtId="1" fontId="2" fillId="4" borderId="31" xfId="0" applyNumberFormat="1" applyFont="1" applyFill="1" applyBorder="1" applyAlignment="1">
      <alignment vertical="top" wrapText="1"/>
    </xf>
    <xf numFmtId="10" fontId="2" fillId="4" borderId="31" xfId="1" applyNumberFormat="1" applyFont="1" applyFill="1" applyBorder="1" applyAlignment="1">
      <alignment vertical="top" wrapText="1"/>
    </xf>
    <xf numFmtId="0" fontId="0" fillId="0" borderId="48" xfId="0" quotePrefix="1" applyBorder="1" applyAlignment="1">
      <alignment horizontal="left" vertical="top" wrapText="1"/>
    </xf>
    <xf numFmtId="10" fontId="0" fillId="0" borderId="37" xfId="1" applyNumberFormat="1" applyFont="1" applyFill="1" applyBorder="1" applyAlignment="1">
      <alignment horizontal="right" vertical="top" wrapText="1"/>
    </xf>
    <xf numFmtId="1" fontId="0" fillId="4" borderId="37" xfId="1" applyNumberFormat="1" applyFont="1" applyFill="1" applyBorder="1" applyAlignment="1">
      <alignment vertical="top" wrapText="1"/>
    </xf>
    <xf numFmtId="10" fontId="0" fillId="4" borderId="37" xfId="1" applyNumberFormat="1" applyFont="1" applyFill="1" applyBorder="1" applyAlignment="1">
      <alignment vertical="top" wrapText="1"/>
    </xf>
    <xf numFmtId="1" fontId="0" fillId="4" borderId="19" xfId="1" applyNumberFormat="1" applyFont="1" applyFill="1" applyBorder="1" applyAlignment="1">
      <alignment vertical="top" wrapText="1"/>
    </xf>
    <xf numFmtId="10" fontId="0" fillId="4" borderId="19" xfId="1" applyNumberFormat="1" applyFont="1" applyFill="1" applyBorder="1" applyAlignment="1">
      <alignment vertical="top" wrapText="1"/>
    </xf>
    <xf numFmtId="0" fontId="0" fillId="0" borderId="7" xfId="0" quotePrefix="1" applyBorder="1" applyAlignment="1">
      <alignment horizontal="right" vertical="top" wrapText="1"/>
    </xf>
    <xf numFmtId="0" fontId="0" fillId="0" borderId="9" xfId="0" quotePrefix="1" applyBorder="1" applyAlignment="1">
      <alignment horizontal="right" vertical="top" wrapText="1"/>
    </xf>
    <xf numFmtId="0" fontId="0" fillId="0" borderId="57" xfId="0" quotePrefix="1" applyBorder="1" applyAlignment="1">
      <alignment horizontal="left" vertical="top" wrapText="1"/>
    </xf>
    <xf numFmtId="0" fontId="0" fillId="0" borderId="57" xfId="0" quotePrefix="1" applyBorder="1" applyAlignment="1">
      <alignment horizontal="right" vertical="top" wrapText="1"/>
    </xf>
    <xf numFmtId="10" fontId="0" fillId="0" borderId="57" xfId="1" quotePrefix="1" applyNumberFormat="1" applyFont="1" applyBorder="1" applyAlignment="1">
      <alignment horizontal="right" vertical="top" wrapText="1"/>
    </xf>
    <xf numFmtId="0" fontId="2" fillId="0" borderId="41" xfId="0" applyFont="1" applyBorder="1" applyAlignment="1">
      <alignment horizontal="left" vertical="top" wrapText="1"/>
    </xf>
    <xf numFmtId="0" fontId="2" fillId="3" borderId="42" xfId="0" applyFont="1" applyFill="1" applyBorder="1" applyAlignment="1">
      <alignment horizontal="center" vertical="top" wrapText="1"/>
    </xf>
    <xf numFmtId="0" fontId="0" fillId="0" borderId="19" xfId="0" quotePrefix="1" applyBorder="1" applyAlignment="1">
      <alignment horizontal="left" vertical="top" wrapText="1"/>
    </xf>
    <xf numFmtId="0" fontId="0" fillId="0" borderId="19" xfId="0" quotePrefix="1" applyBorder="1" applyAlignment="1">
      <alignment horizontal="right" vertical="top" wrapText="1"/>
    </xf>
    <xf numFmtId="10" fontId="0" fillId="4" borderId="19" xfId="1" quotePrefix="1" applyNumberFormat="1" applyFont="1" applyFill="1" applyBorder="1" applyAlignment="1">
      <alignment horizontal="right" vertical="top" wrapText="1"/>
    </xf>
    <xf numFmtId="0" fontId="0" fillId="4" borderId="11" xfId="0" applyFill="1" applyBorder="1" applyAlignment="1">
      <alignment horizontal="right" vertical="top" wrapText="1"/>
    </xf>
    <xf numFmtId="0" fontId="0" fillId="3" borderId="2" xfId="0" applyFill="1" applyBorder="1" applyAlignment="1">
      <alignment horizontal="center" vertical="top" wrapText="1"/>
    </xf>
    <xf numFmtId="10" fontId="2" fillId="4" borderId="2" xfId="1" applyNumberFormat="1" applyFont="1" applyFill="1" applyBorder="1" applyAlignment="1">
      <alignment horizontal="right" vertical="top" wrapText="1"/>
    </xf>
    <xf numFmtId="1" fontId="2" fillId="4" borderId="2" xfId="0" applyNumberFormat="1" applyFont="1" applyFill="1" applyBorder="1" applyAlignment="1">
      <alignment horizontal="right" vertical="top" wrapText="1"/>
    </xf>
    <xf numFmtId="0" fontId="0" fillId="0" borderId="66" xfId="0" applyBorder="1" applyAlignment="1">
      <alignment horizontal="left" vertical="top" wrapText="1"/>
    </xf>
    <xf numFmtId="0" fontId="0" fillId="0" borderId="11" xfId="0" applyBorder="1" applyAlignment="1">
      <alignment horizontal="left" vertical="top" wrapText="1"/>
    </xf>
    <xf numFmtId="0" fontId="0" fillId="0" borderId="67" xfId="0" applyBorder="1" applyAlignment="1">
      <alignment horizontal="left" vertical="top" wrapText="1"/>
    </xf>
    <xf numFmtId="10" fontId="0" fillId="0" borderId="11" xfId="1" applyNumberFormat="1" applyFont="1" applyFill="1" applyBorder="1" applyAlignment="1">
      <alignment horizontal="right" vertical="top" wrapText="1"/>
    </xf>
    <xf numFmtId="10" fontId="1" fillId="0" borderId="7" xfId="1" applyNumberFormat="1" applyFont="1" applyFill="1" applyBorder="1" applyAlignment="1">
      <alignment horizontal="right" vertical="top" wrapText="1"/>
    </xf>
    <xf numFmtId="1" fontId="0" fillId="0" borderId="7" xfId="0" applyNumberFormat="1" applyBorder="1" applyAlignment="1">
      <alignment horizontal="right" vertical="top" wrapText="1"/>
    </xf>
    <xf numFmtId="10" fontId="0" fillId="0" borderId="7" xfId="1" applyNumberFormat="1" applyFont="1" applyBorder="1" applyAlignment="1">
      <alignment horizontal="right"/>
    </xf>
    <xf numFmtId="10" fontId="0" fillId="0" borderId="57" xfId="1" applyNumberFormat="1" applyFont="1" applyFill="1" applyBorder="1" applyAlignment="1">
      <alignment horizontal="right" vertical="top" wrapText="1"/>
    </xf>
    <xf numFmtId="0" fontId="0" fillId="3" borderId="14" xfId="0" applyFill="1" applyBorder="1" applyAlignment="1">
      <alignment horizontal="center" vertical="top" wrapText="1"/>
    </xf>
    <xf numFmtId="10" fontId="2" fillId="0" borderId="41" xfId="1" applyNumberFormat="1" applyFont="1" applyBorder="1" applyAlignment="1">
      <alignment horizontal="right" vertical="top" wrapText="1"/>
    </xf>
    <xf numFmtId="1" fontId="2" fillId="0" borderId="42" xfId="0" applyNumberFormat="1" applyFont="1" applyBorder="1" applyAlignment="1">
      <alignment horizontal="right" vertical="top" wrapText="1"/>
    </xf>
    <xf numFmtId="10" fontId="2" fillId="0" borderId="45" xfId="1" applyNumberFormat="1" applyFont="1" applyFill="1" applyBorder="1" applyAlignment="1">
      <alignment horizontal="right" vertical="top" wrapText="1"/>
    </xf>
    <xf numFmtId="10" fontId="0" fillId="0" borderId="68" xfId="0" applyNumberFormat="1" applyBorder="1" applyAlignment="1">
      <alignment horizontal="right" vertical="top" wrapText="1"/>
    </xf>
    <xf numFmtId="10" fontId="0" fillId="0" borderId="70" xfId="0" applyNumberFormat="1" applyBorder="1" applyAlignment="1">
      <alignment horizontal="right" vertical="top" wrapText="1"/>
    </xf>
    <xf numFmtId="10" fontId="0" fillId="0" borderId="72" xfId="0" applyNumberFormat="1" applyBorder="1" applyAlignment="1">
      <alignment horizontal="right" vertical="top" wrapText="1"/>
    </xf>
    <xf numFmtId="10" fontId="2" fillId="0" borderId="73" xfId="1" applyNumberFormat="1" applyFont="1" applyFill="1" applyBorder="1" applyAlignment="1">
      <alignment horizontal="right" vertical="top" wrapText="1"/>
    </xf>
    <xf numFmtId="10" fontId="2" fillId="0" borderId="73" xfId="1" applyNumberFormat="1" applyFont="1" applyBorder="1" applyAlignment="1">
      <alignment horizontal="right" vertical="top" wrapText="1"/>
    </xf>
    <xf numFmtId="10" fontId="0" fillId="0" borderId="68" xfId="1" applyNumberFormat="1" applyFont="1" applyBorder="1" applyAlignment="1">
      <alignment horizontal="right" vertical="top" wrapText="1"/>
    </xf>
    <xf numFmtId="10" fontId="0" fillId="0" borderId="70" xfId="1" applyNumberFormat="1" applyFont="1" applyBorder="1" applyAlignment="1">
      <alignment horizontal="right" vertical="top" wrapText="1"/>
    </xf>
    <xf numFmtId="10" fontId="0" fillId="0" borderId="72" xfId="1" applyNumberFormat="1" applyFont="1" applyBorder="1" applyAlignment="1">
      <alignment horizontal="right" vertical="top" wrapText="1"/>
    </xf>
    <xf numFmtId="10" fontId="2" fillId="0" borderId="61" xfId="1" applyNumberFormat="1" applyFont="1" applyBorder="1" applyAlignment="1">
      <alignment horizontal="right" vertical="top" wrapText="1"/>
    </xf>
    <xf numFmtId="0" fontId="0" fillId="3" borderId="63" xfId="0" applyFill="1" applyBorder="1" applyAlignment="1">
      <alignment horizontal="right" vertical="top" wrapText="1"/>
    </xf>
    <xf numFmtId="1" fontId="2" fillId="0" borderId="63" xfId="0" applyNumberFormat="1" applyFont="1" applyBorder="1" applyAlignment="1">
      <alignment horizontal="right" vertical="top" wrapText="1"/>
    </xf>
    <xf numFmtId="0" fontId="0" fillId="3" borderId="76" xfId="0" quotePrefix="1" applyFill="1" applyBorder="1" applyAlignment="1">
      <alignment horizontal="left" vertical="top" wrapText="1"/>
    </xf>
    <xf numFmtId="0" fontId="0" fillId="0" borderId="76" xfId="0" applyBorder="1" applyAlignment="1">
      <alignment horizontal="left" vertical="top" wrapText="1"/>
    </xf>
    <xf numFmtId="0" fontId="0" fillId="0" borderId="76" xfId="0" applyBorder="1" applyAlignment="1">
      <alignment horizontal="right" vertical="top" wrapText="1"/>
    </xf>
    <xf numFmtId="10" fontId="0" fillId="0" borderId="76" xfId="1" applyNumberFormat="1" applyFont="1" applyBorder="1" applyAlignment="1">
      <alignment horizontal="right" vertical="top" wrapText="1"/>
    </xf>
    <xf numFmtId="10" fontId="0" fillId="0" borderId="77" xfId="1" applyNumberFormat="1" applyFont="1" applyBorder="1" applyAlignment="1">
      <alignment horizontal="right" vertical="top" wrapText="1"/>
    </xf>
    <xf numFmtId="0" fontId="0" fillId="0" borderId="0" xfId="0" applyAlignment="1">
      <alignment horizontal="left" vertical="top" wrapText="1"/>
    </xf>
    <xf numFmtId="0" fontId="2" fillId="0" borderId="76" xfId="0" applyFont="1" applyBorder="1" applyAlignment="1">
      <alignment horizontal="right" vertical="top" wrapText="1"/>
    </xf>
    <xf numFmtId="0" fontId="2" fillId="0" borderId="79" xfId="0" applyFont="1" applyBorder="1" applyAlignment="1">
      <alignment horizontal="right" vertical="top" wrapText="1"/>
    </xf>
    <xf numFmtId="0" fontId="0" fillId="3" borderId="80" xfId="0" applyFill="1" applyBorder="1" applyAlignment="1">
      <alignment horizontal="right" vertical="top" wrapText="1"/>
    </xf>
    <xf numFmtId="10" fontId="2" fillId="0" borderId="80" xfId="1" applyNumberFormat="1" applyFont="1" applyBorder="1" applyAlignment="1">
      <alignment horizontal="right" vertical="top" wrapText="1"/>
    </xf>
    <xf numFmtId="1" fontId="2" fillId="0" borderId="80" xfId="0" applyNumberFormat="1" applyFont="1" applyBorder="1" applyAlignment="1">
      <alignment horizontal="right" vertical="top" wrapText="1"/>
    </xf>
    <xf numFmtId="10" fontId="2" fillId="0" borderId="81" xfId="1" applyNumberFormat="1" applyFont="1" applyFill="1" applyBorder="1" applyAlignment="1">
      <alignment horizontal="right" vertical="top" wrapText="1"/>
    </xf>
    <xf numFmtId="0" fontId="2" fillId="0" borderId="61" xfId="0" quotePrefix="1" applyFont="1" applyBorder="1" applyAlignment="1">
      <alignment horizontal="right" vertical="top" wrapText="1"/>
    </xf>
    <xf numFmtId="0" fontId="2" fillId="0" borderId="83" xfId="0" quotePrefix="1" applyFont="1" applyBorder="1" applyAlignment="1">
      <alignment horizontal="center" vertical="top" wrapText="1"/>
    </xf>
    <xf numFmtId="10" fontId="0" fillId="0" borderId="84" xfId="1" applyNumberFormat="1" applyFont="1" applyBorder="1" applyAlignment="1">
      <alignment horizontal="right" vertical="top" wrapText="1"/>
    </xf>
    <xf numFmtId="10" fontId="0" fillId="0" borderId="47" xfId="1" applyNumberFormat="1" applyFont="1" applyBorder="1" applyAlignment="1">
      <alignment horizontal="right" vertical="top" wrapText="1"/>
    </xf>
    <xf numFmtId="10" fontId="2" fillId="0" borderId="46" xfId="1" applyNumberFormat="1" applyFont="1" applyBorder="1" applyAlignment="1">
      <alignment horizontal="right" vertical="top" wrapText="1"/>
    </xf>
    <xf numFmtId="1" fontId="2" fillId="4" borderId="54" xfId="0" applyNumberFormat="1" applyFont="1" applyFill="1" applyBorder="1" applyAlignment="1">
      <alignment horizontal="right" vertical="top" wrapText="1"/>
    </xf>
    <xf numFmtId="10" fontId="2" fillId="4" borderId="85" xfId="1" applyNumberFormat="1" applyFont="1" applyFill="1" applyBorder="1" applyAlignment="1">
      <alignment horizontal="right" vertical="top" wrapText="1"/>
    </xf>
    <xf numFmtId="10" fontId="2" fillId="0" borderId="42" xfId="0" quotePrefix="1" applyNumberFormat="1" applyFont="1" applyBorder="1" applyAlignment="1">
      <alignment horizontal="right" vertical="top" wrapText="1"/>
    </xf>
    <xf numFmtId="0" fontId="2" fillId="0" borderId="86" xfId="0" quotePrefix="1" applyFont="1" applyBorder="1" applyAlignment="1">
      <alignment horizontal="center" vertical="top" wrapText="1"/>
    </xf>
    <xf numFmtId="0" fontId="0" fillId="0" borderId="87" xfId="0" quotePrefix="1" applyBorder="1" applyAlignment="1">
      <alignment horizontal="left" vertical="top" wrapText="1"/>
    </xf>
    <xf numFmtId="0" fontId="0" fillId="0" borderId="37" xfId="0" quotePrefix="1" applyBorder="1" applyAlignment="1">
      <alignment horizontal="right" vertical="top" wrapText="1"/>
    </xf>
    <xf numFmtId="10" fontId="0" fillId="0" borderId="88" xfId="1" quotePrefix="1" applyNumberFormat="1" applyFont="1" applyBorder="1" applyAlignment="1">
      <alignment horizontal="right" vertical="top" wrapText="1"/>
    </xf>
    <xf numFmtId="0" fontId="0" fillId="4" borderId="89" xfId="0" quotePrefix="1" applyFill="1" applyBorder="1" applyAlignment="1">
      <alignment horizontal="right" vertical="top" wrapText="1"/>
    </xf>
    <xf numFmtId="10" fontId="1" fillId="4" borderId="90" xfId="1" applyNumberFormat="1" applyFont="1" applyFill="1" applyBorder="1" applyAlignment="1">
      <alignment horizontal="right" vertical="top" wrapText="1"/>
    </xf>
    <xf numFmtId="0" fontId="0" fillId="0" borderId="91" xfId="0" applyBorder="1" applyAlignment="1">
      <alignment horizontal="left" vertical="top" wrapText="1"/>
    </xf>
    <xf numFmtId="1" fontId="2" fillId="4" borderId="44" xfId="0" applyNumberFormat="1" applyFont="1" applyFill="1" applyBorder="1" applyAlignment="1">
      <alignment vertical="top" wrapText="1"/>
    </xf>
    <xf numFmtId="10" fontId="2" fillId="4" borderId="61" xfId="1" applyNumberFormat="1" applyFont="1" applyFill="1" applyBorder="1" applyAlignment="1">
      <alignment vertical="top" wrapText="1"/>
    </xf>
    <xf numFmtId="0" fontId="0" fillId="3" borderId="19" xfId="0" applyFill="1" applyBorder="1" applyAlignment="1">
      <alignment horizontal="left" vertical="top" wrapText="1"/>
    </xf>
    <xf numFmtId="0" fontId="0" fillId="0" borderId="19" xfId="0" applyBorder="1" applyAlignment="1">
      <alignment horizontal="right" vertical="top" wrapText="1"/>
    </xf>
    <xf numFmtId="10" fontId="0" fillId="4" borderId="47" xfId="1" applyNumberFormat="1" applyFont="1" applyFill="1" applyBorder="1" applyAlignment="1">
      <alignment vertical="top" wrapText="1"/>
    </xf>
    <xf numFmtId="10" fontId="2" fillId="0" borderId="14" xfId="1" applyNumberFormat="1" applyFont="1" applyBorder="1" applyAlignment="1">
      <alignment horizontal="right" vertical="top" wrapText="1"/>
    </xf>
    <xf numFmtId="1" fontId="2" fillId="4" borderId="41" xfId="0" applyNumberFormat="1" applyFont="1" applyFill="1" applyBorder="1" applyAlignment="1">
      <alignment vertical="top" wrapText="1"/>
    </xf>
    <xf numFmtId="10" fontId="0" fillId="4" borderId="68" xfId="1" applyNumberFormat="1" applyFont="1" applyFill="1" applyBorder="1" applyAlignment="1">
      <alignment horizontal="right" vertical="top" wrapText="1"/>
    </xf>
    <xf numFmtId="10" fontId="0" fillId="4" borderId="70" xfId="1" applyNumberFormat="1" applyFont="1" applyFill="1" applyBorder="1" applyAlignment="1">
      <alignment horizontal="right" vertical="top" wrapText="1"/>
    </xf>
    <xf numFmtId="10" fontId="0" fillId="4" borderId="72" xfId="1" applyNumberFormat="1" applyFont="1" applyFill="1" applyBorder="1" applyAlignment="1">
      <alignment horizontal="right" vertical="top" wrapText="1"/>
    </xf>
    <xf numFmtId="0" fontId="2" fillId="0" borderId="63" xfId="0" quotePrefix="1" applyFont="1" applyBorder="1" applyAlignment="1">
      <alignment horizontal="right" vertical="top" wrapText="1"/>
    </xf>
    <xf numFmtId="10" fontId="2" fillId="0" borderId="63" xfId="1" quotePrefix="1" applyNumberFormat="1" applyFont="1" applyBorder="1" applyAlignment="1">
      <alignment horizontal="right" vertical="top" wrapText="1"/>
    </xf>
    <xf numFmtId="1" fontId="2" fillId="4" borderId="63" xfId="0" applyNumberFormat="1" applyFont="1" applyFill="1" applyBorder="1" applyAlignment="1">
      <alignment horizontal="right" vertical="top" wrapText="1"/>
    </xf>
    <xf numFmtId="10" fontId="2" fillId="4" borderId="73" xfId="1" applyNumberFormat="1" applyFont="1" applyFill="1" applyBorder="1" applyAlignment="1">
      <alignment horizontal="right" vertical="top" wrapText="1"/>
    </xf>
    <xf numFmtId="10" fontId="2" fillId="0" borderId="63" xfId="0" quotePrefix="1" applyNumberFormat="1" applyFont="1" applyBorder="1" applyAlignment="1">
      <alignment horizontal="right" vertical="top" wrapText="1"/>
    </xf>
    <xf numFmtId="0" fontId="2" fillId="0" borderId="73" xfId="0" quotePrefix="1" applyFont="1" applyBorder="1" applyAlignment="1">
      <alignment horizontal="right" vertical="top" wrapText="1"/>
    </xf>
    <xf numFmtId="0" fontId="2" fillId="0" borderId="9" xfId="0" quotePrefix="1" applyFont="1" applyBorder="1" applyAlignment="1">
      <alignment horizontal="center" vertical="top" wrapText="1"/>
    </xf>
    <xf numFmtId="0" fontId="0" fillId="3" borderId="76" xfId="0" applyFill="1" applyBorder="1" applyAlignment="1">
      <alignment horizontal="left" vertical="top" wrapText="1"/>
    </xf>
    <xf numFmtId="0" fontId="0" fillId="0" borderId="76" xfId="0" quotePrefix="1" applyBorder="1" applyAlignment="1">
      <alignment horizontal="left" vertical="top" wrapText="1"/>
    </xf>
    <xf numFmtId="0" fontId="0" fillId="0" borderId="76" xfId="0" quotePrefix="1" applyBorder="1" applyAlignment="1">
      <alignment horizontal="right" vertical="top" wrapText="1"/>
    </xf>
    <xf numFmtId="10" fontId="0" fillId="0" borderId="76" xfId="1" quotePrefix="1" applyNumberFormat="1" applyFont="1" applyBorder="1" applyAlignment="1">
      <alignment horizontal="right" vertical="top" wrapText="1"/>
    </xf>
    <xf numFmtId="10" fontId="0" fillId="0" borderId="77" xfId="1" applyNumberFormat="1" applyFont="1" applyFill="1" applyBorder="1" applyAlignment="1">
      <alignment horizontal="right" vertical="top" wrapText="1"/>
    </xf>
    <xf numFmtId="0" fontId="10" fillId="0" borderId="0" xfId="0" applyFont="1"/>
    <xf numFmtId="0" fontId="2" fillId="0" borderId="0" xfId="0" applyFont="1"/>
    <xf numFmtId="0" fontId="11" fillId="0" borderId="0" xfId="0" applyFont="1"/>
    <xf numFmtId="0" fontId="2" fillId="0" borderId="9" xfId="0" applyFont="1" applyBorder="1"/>
    <xf numFmtId="0" fontId="0" fillId="0" borderId="57" xfId="0" applyBorder="1" applyAlignment="1">
      <alignment horizontal="left" vertical="top"/>
    </xf>
    <xf numFmtId="0" fontId="0" fillId="0" borderId="9" xfId="0" applyBorder="1" applyAlignment="1">
      <alignment horizontal="left" vertical="top"/>
    </xf>
    <xf numFmtId="0" fontId="0" fillId="0" borderId="76" xfId="0" applyBorder="1" applyAlignment="1">
      <alignment horizontal="left" vertical="top"/>
    </xf>
    <xf numFmtId="0" fontId="0" fillId="0" borderId="92" xfId="0" applyBorder="1" applyAlignment="1">
      <alignment horizontal="left" vertical="top"/>
    </xf>
    <xf numFmtId="0" fontId="0" fillId="0" borderId="93" xfId="0" applyBorder="1" applyAlignment="1">
      <alignment horizontal="left" vertical="top"/>
    </xf>
    <xf numFmtId="0" fontId="0" fillId="0" borderId="76" xfId="0" applyBorder="1"/>
    <xf numFmtId="0" fontId="2" fillId="0" borderId="76" xfId="0" applyFont="1" applyBorder="1"/>
    <xf numFmtId="0" fontId="0" fillId="0" borderId="94" xfId="0" applyBorder="1"/>
    <xf numFmtId="0" fontId="0" fillId="0" borderId="92" xfId="0" applyBorder="1"/>
    <xf numFmtId="0" fontId="0" fillId="0" borderId="93" xfId="0" applyBorder="1"/>
    <xf numFmtId="0" fontId="0" fillId="0" borderId="0" xfId="0" applyAlignment="1">
      <alignment horizontal="left" vertical="top"/>
    </xf>
    <xf numFmtId="0" fontId="0" fillId="0" borderId="95" xfId="0" applyBorder="1"/>
    <xf numFmtId="0" fontId="0" fillId="0" borderId="96" xfId="0" applyBorder="1"/>
    <xf numFmtId="0" fontId="2" fillId="0" borderId="92" xfId="0" applyFont="1" applyBorder="1"/>
    <xf numFmtId="0" fontId="2" fillId="0" borderId="0" xfId="0" applyFont="1" applyAlignment="1">
      <alignment horizontal="left"/>
    </xf>
    <xf numFmtId="0" fontId="0" fillId="0" borderId="0" xfId="0" applyAlignment="1">
      <alignment horizontal="left"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2" fillId="0" borderId="14" xfId="0" applyFont="1" applyBorder="1" applyAlignment="1">
      <alignment horizontal="right" vertical="top" wrapText="1"/>
    </xf>
    <xf numFmtId="0" fontId="2" fillId="0" borderId="15" xfId="0" applyFont="1" applyBorder="1" applyAlignment="1">
      <alignment horizontal="right" vertical="top" wrapText="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2" fillId="0" borderId="30" xfId="0" applyFont="1" applyBorder="1" applyAlignment="1">
      <alignment horizontal="right" vertical="top" wrapText="1"/>
    </xf>
    <xf numFmtId="0" fontId="0" fillId="0" borderId="22" xfId="0" quotePrefix="1" applyBorder="1" applyAlignment="1">
      <alignment horizontal="center" vertical="center" wrapText="1"/>
    </xf>
    <xf numFmtId="0" fontId="9" fillId="0" borderId="40" xfId="0" quotePrefix="1" applyFont="1" applyBorder="1" applyAlignment="1">
      <alignment horizontal="left" vertical="top" wrapText="1"/>
    </xf>
    <xf numFmtId="0" fontId="9" fillId="0" borderId="40" xfId="0" applyFont="1" applyBorder="1" applyAlignment="1">
      <alignment horizontal="left" vertical="top" wrapText="1"/>
    </xf>
    <xf numFmtId="0" fontId="0" fillId="0" borderId="8" xfId="0" quotePrefix="1" applyBorder="1" applyAlignment="1">
      <alignment horizontal="center" vertical="center" wrapText="1"/>
    </xf>
    <xf numFmtId="0" fontId="2" fillId="0" borderId="11" xfId="0" applyFont="1" applyBorder="1" applyAlignment="1">
      <alignment horizontal="right" vertical="top" wrapText="1"/>
    </xf>
    <xf numFmtId="0" fontId="0" fillId="0" borderId="25" xfId="0" quotePrefix="1" applyBorder="1" applyAlignment="1">
      <alignment horizontal="center" vertical="center" wrapText="1"/>
    </xf>
    <xf numFmtId="0" fontId="0" fillId="0" borderId="18" xfId="0" quotePrefix="1" applyBorder="1" applyAlignment="1">
      <alignment horizontal="center" vertical="center" wrapText="1"/>
    </xf>
    <xf numFmtId="0" fontId="0" fillId="0" borderId="46" xfId="0" quotePrefix="1" applyBorder="1" applyAlignment="1">
      <alignment horizontal="center" vertical="center" wrapText="1"/>
    </xf>
    <xf numFmtId="0" fontId="0" fillId="0" borderId="11" xfId="0" applyBorder="1" applyAlignment="1">
      <alignment horizontal="center" vertical="center" wrapText="1"/>
    </xf>
    <xf numFmtId="0" fontId="0" fillId="0" borderId="52" xfId="0" applyBorder="1" applyAlignment="1">
      <alignment horizontal="center" vertical="center" wrapText="1"/>
    </xf>
    <xf numFmtId="0" fontId="2" fillId="0" borderId="53" xfId="0" applyFont="1" applyBorder="1" applyAlignment="1">
      <alignment horizontal="right" vertical="top" wrapText="1"/>
    </xf>
    <xf numFmtId="0" fontId="9" fillId="0" borderId="0" xfId="0" applyFont="1" applyAlignment="1">
      <alignment horizontal="left" vertical="top" wrapText="1"/>
    </xf>
    <xf numFmtId="0" fontId="0" fillId="0" borderId="60" xfId="0" applyBorder="1" applyAlignment="1">
      <alignment horizontal="center" vertical="center" wrapText="1"/>
    </xf>
    <xf numFmtId="0" fontId="2" fillId="0" borderId="59" xfId="0" applyFont="1" applyBorder="1" applyAlignment="1">
      <alignment horizontal="right" vertical="top" wrapText="1"/>
    </xf>
    <xf numFmtId="0" fontId="2" fillId="0" borderId="44" xfId="0" applyFont="1" applyBorder="1" applyAlignment="1">
      <alignment horizontal="right" vertical="top" wrapText="1"/>
    </xf>
    <xf numFmtId="0" fontId="2" fillId="0" borderId="61" xfId="0" applyFont="1" applyBorder="1" applyAlignment="1">
      <alignment horizontal="right" vertical="top" wrapText="1"/>
    </xf>
    <xf numFmtId="0" fontId="2" fillId="0" borderId="63" xfId="0" applyFont="1" applyBorder="1" applyAlignment="1">
      <alignment horizontal="right" vertical="top" wrapText="1"/>
    </xf>
    <xf numFmtId="0" fontId="9" fillId="0" borderId="0" xfId="0" quotePrefix="1" applyFont="1" applyAlignment="1">
      <alignment horizontal="left" vertical="top" wrapText="1"/>
    </xf>
    <xf numFmtId="0" fontId="0" fillId="0" borderId="60" xfId="0" quotePrefix="1" applyBorder="1" applyAlignment="1">
      <alignment horizontal="center" vertical="center" wrapText="1"/>
    </xf>
    <xf numFmtId="0" fontId="0" fillId="0" borderId="69" xfId="0" applyBorder="1" applyAlignment="1">
      <alignment horizontal="center" vertical="center" wrapText="1"/>
    </xf>
    <xf numFmtId="0" fontId="0" fillId="0" borderId="71"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75" xfId="0" quotePrefix="1" applyBorder="1" applyAlignment="1">
      <alignment horizontal="center" vertical="center" wrapText="1"/>
    </xf>
    <xf numFmtId="0" fontId="0" fillId="0" borderId="82" xfId="0" applyBorder="1" applyAlignment="1">
      <alignment horizontal="center" vertical="center" wrapText="1"/>
    </xf>
    <xf numFmtId="0" fontId="2" fillId="0" borderId="78" xfId="0" applyFont="1" applyBorder="1" applyAlignment="1">
      <alignment horizontal="right" vertical="top" wrapText="1"/>
    </xf>
    <xf numFmtId="0" fontId="2" fillId="0" borderId="64" xfId="0" applyFont="1" applyBorder="1" applyAlignment="1">
      <alignment horizontal="right" vertical="top" wrapText="1"/>
    </xf>
    <xf numFmtId="0" fontId="2" fillId="0" borderId="46" xfId="0" applyFont="1" applyBorder="1" applyAlignment="1">
      <alignment horizontal="right" vertical="top" wrapText="1"/>
    </xf>
    <xf numFmtId="0" fontId="2" fillId="0" borderId="51" xfId="0" applyFont="1" applyBorder="1" applyAlignment="1">
      <alignment horizontal="right" vertical="top" wrapText="1"/>
    </xf>
    <xf numFmtId="0" fontId="0" fillId="0" borderId="71" xfId="0" quotePrefix="1" applyBorder="1" applyAlignment="1">
      <alignment horizontal="center" vertical="center" wrapText="1"/>
    </xf>
    <xf numFmtId="0" fontId="0" fillId="0" borderId="74" xfId="0" quotePrefix="1" applyBorder="1" applyAlignment="1">
      <alignment horizontal="center" vertical="center"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wrapText="1" indent="3"/>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9A5AE-39D9-4D01-85E4-87067E11B082}">
  <dimension ref="A1:I107"/>
  <sheetViews>
    <sheetView view="pageBreakPreview" zoomScale="60" zoomScaleNormal="100" workbookViewId="0">
      <selection activeCell="F5" sqref="F5"/>
    </sheetView>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3" customWidth="1"/>
  </cols>
  <sheetData>
    <row r="1" spans="1:9" ht="25.8" x14ac:dyDescent="0.3">
      <c r="A1" s="1" t="s">
        <v>0</v>
      </c>
    </row>
    <row r="2" spans="1:9" ht="17.399999999999999" x14ac:dyDescent="0.3">
      <c r="A2" s="4" t="s">
        <v>1</v>
      </c>
    </row>
    <row r="3" spans="1:9" ht="17.399999999999999" x14ac:dyDescent="0.3">
      <c r="A3" s="5" t="s">
        <v>2</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9" t="s">
        <v>7</v>
      </c>
      <c r="B11" s="10" t="s">
        <v>8</v>
      </c>
      <c r="C11" s="10" t="s">
        <v>9</v>
      </c>
      <c r="D11" s="10" t="s">
        <v>10</v>
      </c>
      <c r="E11" s="10" t="s">
        <v>11</v>
      </c>
      <c r="F11" s="10" t="s">
        <v>12</v>
      </c>
      <c r="G11" s="11" t="s">
        <v>13</v>
      </c>
      <c r="H11" s="12" t="s">
        <v>14</v>
      </c>
      <c r="I11" s="13" t="s">
        <v>15</v>
      </c>
    </row>
    <row r="12" spans="1:9" x14ac:dyDescent="0.3">
      <c r="A12" s="14" t="s">
        <v>16</v>
      </c>
      <c r="B12" s="15" t="s">
        <v>17</v>
      </c>
      <c r="C12" s="16" t="s">
        <v>18</v>
      </c>
      <c r="D12" s="16">
        <v>64</v>
      </c>
      <c r="E12" s="17">
        <v>0.51200000000000001</v>
      </c>
      <c r="F12" s="18">
        <v>0.11918063314711362</v>
      </c>
      <c r="G12" s="19">
        <v>52</v>
      </c>
      <c r="H12" s="17">
        <v>0.1160714285714286</v>
      </c>
      <c r="I12" s="321">
        <v>448</v>
      </c>
    </row>
    <row r="13" spans="1:9" x14ac:dyDescent="0.3">
      <c r="A13" s="14"/>
      <c r="B13" s="20" t="s">
        <v>19</v>
      </c>
      <c r="C13" s="21" t="s">
        <v>20</v>
      </c>
      <c r="D13" s="21">
        <v>51</v>
      </c>
      <c r="E13" s="22">
        <v>0.27717391304347833</v>
      </c>
      <c r="F13" s="23">
        <v>9.4972067039106114E-2</v>
      </c>
      <c r="G13" s="24">
        <v>38</v>
      </c>
      <c r="H13" s="22">
        <v>8.4821428571428603E-2</v>
      </c>
      <c r="I13" s="321"/>
    </row>
    <row r="14" spans="1:9" x14ac:dyDescent="0.3">
      <c r="A14" s="14"/>
      <c r="B14" s="20" t="s">
        <v>21</v>
      </c>
      <c r="C14" s="21" t="s">
        <v>22</v>
      </c>
      <c r="D14" s="21">
        <v>29</v>
      </c>
      <c r="E14" s="22">
        <v>0.54716981132075493</v>
      </c>
      <c r="F14" s="23">
        <v>5.4003724394785825E-2</v>
      </c>
      <c r="G14" s="24">
        <v>21</v>
      </c>
      <c r="H14" s="22">
        <v>4.6875E-2</v>
      </c>
      <c r="I14" s="321"/>
    </row>
    <row r="15" spans="1:9" x14ac:dyDescent="0.3">
      <c r="A15" s="14"/>
      <c r="B15" s="20" t="s">
        <v>17</v>
      </c>
      <c r="C15" s="21" t="s">
        <v>23</v>
      </c>
      <c r="D15" s="21">
        <v>27</v>
      </c>
      <c r="E15" s="22">
        <v>0.216</v>
      </c>
      <c r="F15" s="23">
        <v>5.0279329608938557E-2</v>
      </c>
      <c r="G15" s="24">
        <v>21</v>
      </c>
      <c r="H15" s="22">
        <v>4.6875E-2</v>
      </c>
      <c r="I15" s="321"/>
    </row>
    <row r="16" spans="1:9" x14ac:dyDescent="0.3">
      <c r="A16" s="14"/>
      <c r="B16" s="20" t="s">
        <v>24</v>
      </c>
      <c r="C16" s="21" t="s">
        <v>25</v>
      </c>
      <c r="D16" s="21">
        <v>24</v>
      </c>
      <c r="E16" s="22">
        <v>0.48979591836734687</v>
      </c>
      <c r="F16" s="23">
        <v>4.4692737430167606E-2</v>
      </c>
      <c r="G16" s="24">
        <v>17</v>
      </c>
      <c r="H16" s="22">
        <v>3.7946428571428562E-2</v>
      </c>
      <c r="I16" s="321"/>
    </row>
    <row r="17" spans="1:9" x14ac:dyDescent="0.3">
      <c r="A17" s="14"/>
      <c r="B17" s="20" t="s">
        <v>17</v>
      </c>
      <c r="C17" s="21" t="s">
        <v>26</v>
      </c>
      <c r="D17" s="21">
        <v>18</v>
      </c>
      <c r="E17" s="22">
        <v>0.14399999999999999</v>
      </c>
      <c r="F17" s="23">
        <v>3.3519553072625705E-2</v>
      </c>
      <c r="G17" s="24">
        <v>16</v>
      </c>
      <c r="H17" s="22">
        <v>3.5714285714285705E-2</v>
      </c>
      <c r="I17" s="321"/>
    </row>
    <row r="18" spans="1:9" x14ac:dyDescent="0.3">
      <c r="A18" s="14"/>
      <c r="B18" s="20" t="s">
        <v>27</v>
      </c>
      <c r="C18" s="21" t="s">
        <v>28</v>
      </c>
      <c r="D18" s="21">
        <v>15</v>
      </c>
      <c r="E18" s="22">
        <v>0.51724137931034486</v>
      </c>
      <c r="F18" s="23">
        <v>2.7932960893854757E-2</v>
      </c>
      <c r="G18" s="24">
        <v>13</v>
      </c>
      <c r="H18" s="22">
        <v>2.9017857142857151E-2</v>
      </c>
      <c r="I18" s="321"/>
    </row>
    <row r="19" spans="1:9" x14ac:dyDescent="0.3">
      <c r="A19" s="14"/>
      <c r="B19" s="20" t="s">
        <v>19</v>
      </c>
      <c r="C19" s="21" t="s">
        <v>29</v>
      </c>
      <c r="D19" s="21">
        <v>13</v>
      </c>
      <c r="E19" s="22">
        <v>7.0652173913043487E-2</v>
      </c>
      <c r="F19" s="23">
        <v>2.4208566108007444E-2</v>
      </c>
      <c r="G19" s="24">
        <v>11</v>
      </c>
      <c r="H19" s="22">
        <v>2.4553571428571425E-2</v>
      </c>
      <c r="I19" s="321"/>
    </row>
    <row r="20" spans="1:9" x14ac:dyDescent="0.3">
      <c r="A20" s="14"/>
      <c r="B20" s="20" t="s">
        <v>17</v>
      </c>
      <c r="C20" s="21" t="s">
        <v>30</v>
      </c>
      <c r="D20" s="21">
        <v>8</v>
      </c>
      <c r="E20" s="22">
        <v>6.4000000000000001E-2</v>
      </c>
      <c r="F20" s="23">
        <v>1.4897579143389204E-2</v>
      </c>
      <c r="G20" s="24">
        <v>8</v>
      </c>
      <c r="H20" s="22">
        <v>1.7857142857142853E-2</v>
      </c>
      <c r="I20" s="321"/>
    </row>
    <row r="21" spans="1:9" x14ac:dyDescent="0.3">
      <c r="A21" s="14"/>
      <c r="B21" s="20" t="s">
        <v>19</v>
      </c>
      <c r="C21" s="21" t="s">
        <v>31</v>
      </c>
      <c r="D21" s="21">
        <v>8</v>
      </c>
      <c r="E21" s="22">
        <v>4.3478260869565216E-2</v>
      </c>
      <c r="F21" s="23">
        <v>1.4897579143389204E-2</v>
      </c>
      <c r="G21" s="24">
        <v>8</v>
      </c>
      <c r="H21" s="22">
        <v>1.7857142857142853E-2</v>
      </c>
      <c r="I21" s="321"/>
    </row>
    <row r="22" spans="1:9" x14ac:dyDescent="0.3">
      <c r="A22" s="14"/>
      <c r="B22" s="25" t="s">
        <v>19</v>
      </c>
      <c r="C22" s="26" t="s">
        <v>32</v>
      </c>
      <c r="D22" s="21">
        <v>8</v>
      </c>
      <c r="E22" s="27">
        <v>4.3478260869565216E-2</v>
      </c>
      <c r="F22" s="27">
        <v>1.4897579143389199E-2</v>
      </c>
      <c r="G22" s="21">
        <v>66</v>
      </c>
      <c r="H22" s="27">
        <v>1.5625E-2</v>
      </c>
      <c r="I22" s="321"/>
    </row>
    <row r="23" spans="1:9" ht="15" thickBot="1" x14ac:dyDescent="0.35">
      <c r="A23" s="28"/>
      <c r="B23" s="29" t="s">
        <v>33</v>
      </c>
      <c r="C23" s="30" t="s">
        <v>34</v>
      </c>
      <c r="D23" s="30">
        <v>272</v>
      </c>
      <c r="E23" s="31"/>
      <c r="F23" s="32">
        <v>0.5065176908752328</v>
      </c>
      <c r="G23" s="33">
        <v>157</v>
      </c>
      <c r="H23" s="32">
        <v>0.35044642857142849</v>
      </c>
      <c r="I23" s="321"/>
    </row>
    <row r="24" spans="1:9" ht="15" thickBot="1" x14ac:dyDescent="0.35">
      <c r="A24" s="34" t="s">
        <v>16</v>
      </c>
      <c r="B24" s="323" t="s">
        <v>35</v>
      </c>
      <c r="C24" s="324"/>
      <c r="D24" s="35">
        <f>SUM(D12:D23)</f>
        <v>537</v>
      </c>
      <c r="E24" s="36"/>
      <c r="F24" s="37">
        <v>1</v>
      </c>
      <c r="G24" s="38">
        <v>244</v>
      </c>
      <c r="H24" s="39">
        <f>G24/I12</f>
        <v>0.5446428571428571</v>
      </c>
      <c r="I24" s="322"/>
    </row>
    <row r="25" spans="1:9" x14ac:dyDescent="0.3">
      <c r="A25" s="28" t="s">
        <v>36</v>
      </c>
      <c r="B25" s="40" t="s">
        <v>37</v>
      </c>
      <c r="C25" s="40" t="s">
        <v>38</v>
      </c>
      <c r="D25" s="41">
        <v>4</v>
      </c>
      <c r="E25" s="42">
        <v>1</v>
      </c>
      <c r="F25" s="42">
        <v>0.10526315789473682</v>
      </c>
      <c r="G25" s="43">
        <v>3</v>
      </c>
      <c r="H25" s="44">
        <v>4.4776119402985072E-2</v>
      </c>
      <c r="I25" s="325">
        <v>67</v>
      </c>
    </row>
    <row r="26" spans="1:9" x14ac:dyDescent="0.3">
      <c r="A26" s="28"/>
      <c r="B26" s="45" t="s">
        <v>39</v>
      </c>
      <c r="C26" s="45" t="s">
        <v>40</v>
      </c>
      <c r="D26" s="46">
        <v>3</v>
      </c>
      <c r="E26" s="42">
        <v>1</v>
      </c>
      <c r="F26" s="42">
        <v>7.8947368421052641E-2</v>
      </c>
      <c r="G26" s="47">
        <v>3</v>
      </c>
      <c r="H26" s="44">
        <v>4.4776119402985072E-2</v>
      </c>
      <c r="I26" s="326"/>
    </row>
    <row r="27" spans="1:9" x14ac:dyDescent="0.3">
      <c r="A27" s="28"/>
      <c r="B27" s="45" t="s">
        <v>24</v>
      </c>
      <c r="C27" s="45" t="s">
        <v>41</v>
      </c>
      <c r="D27" s="46">
        <v>2</v>
      </c>
      <c r="E27" s="42">
        <v>0.66666666666666652</v>
      </c>
      <c r="F27" s="42">
        <v>5.2631578947368411E-2</v>
      </c>
      <c r="G27" s="47">
        <v>2</v>
      </c>
      <c r="H27" s="44">
        <v>2.9850746268656712E-2</v>
      </c>
      <c r="I27" s="326"/>
    </row>
    <row r="28" spans="1:9" x14ac:dyDescent="0.3">
      <c r="A28" s="28"/>
      <c r="B28" s="45" t="s">
        <v>42</v>
      </c>
      <c r="C28" s="45" t="s">
        <v>43</v>
      </c>
      <c r="D28" s="46">
        <v>2</v>
      </c>
      <c r="E28" s="42">
        <v>0.33333333333333326</v>
      </c>
      <c r="F28" s="42">
        <v>5.2631578947368411E-2</v>
      </c>
      <c r="G28" s="47">
        <v>2</v>
      </c>
      <c r="H28" s="44">
        <v>2.9850746268656712E-2</v>
      </c>
      <c r="I28" s="326"/>
    </row>
    <row r="29" spans="1:9" x14ac:dyDescent="0.3">
      <c r="A29" s="28"/>
      <c r="B29" s="45" t="s">
        <v>44</v>
      </c>
      <c r="C29" s="45" t="s">
        <v>45</v>
      </c>
      <c r="D29" s="46">
        <v>2</v>
      </c>
      <c r="E29" s="42">
        <v>0.5</v>
      </c>
      <c r="F29" s="42">
        <v>5.2631578947368411E-2</v>
      </c>
      <c r="G29" s="47">
        <v>2</v>
      </c>
      <c r="H29" s="44">
        <v>2.9850746268656712E-2</v>
      </c>
      <c r="I29" s="326"/>
    </row>
    <row r="30" spans="1:9" x14ac:dyDescent="0.3">
      <c r="A30" s="28"/>
      <c r="B30" s="45" t="s">
        <v>46</v>
      </c>
      <c r="C30" s="45" t="s">
        <v>47</v>
      </c>
      <c r="D30" s="46">
        <v>2</v>
      </c>
      <c r="E30" s="42">
        <v>1</v>
      </c>
      <c r="F30" s="42">
        <v>5.2631578947368411E-2</v>
      </c>
      <c r="G30" s="47">
        <v>1</v>
      </c>
      <c r="H30" s="44">
        <v>1.4925373134328356E-2</v>
      </c>
      <c r="I30" s="326"/>
    </row>
    <row r="31" spans="1:9" x14ac:dyDescent="0.3">
      <c r="A31" s="28"/>
      <c r="B31" s="45" t="s">
        <v>48</v>
      </c>
      <c r="C31" s="45" t="s">
        <v>49</v>
      </c>
      <c r="D31" s="46">
        <v>2</v>
      </c>
      <c r="E31" s="42">
        <v>0.5</v>
      </c>
      <c r="F31" s="42">
        <v>5.2631578947368411E-2</v>
      </c>
      <c r="G31" s="47">
        <v>1</v>
      </c>
      <c r="H31" s="44">
        <v>1.4925373134328356E-2</v>
      </c>
      <c r="I31" s="326"/>
    </row>
    <row r="32" spans="1:9" ht="15" thickBot="1" x14ac:dyDescent="0.35">
      <c r="A32" s="28"/>
      <c r="B32" s="48" t="s">
        <v>33</v>
      </c>
      <c r="C32" s="49" t="s">
        <v>34</v>
      </c>
      <c r="D32">
        <v>21</v>
      </c>
      <c r="E32" s="50"/>
      <c r="F32" s="42">
        <v>0.5526315789473687</v>
      </c>
      <c r="G32" s="51">
        <v>13</v>
      </c>
      <c r="H32" s="44">
        <v>0.19402985074626872</v>
      </c>
      <c r="I32" s="326"/>
    </row>
    <row r="33" spans="1:9" ht="15" thickBot="1" x14ac:dyDescent="0.35">
      <c r="A33" s="34" t="s">
        <v>36</v>
      </c>
      <c r="B33" s="323" t="s">
        <v>35</v>
      </c>
      <c r="C33" s="327"/>
      <c r="D33" s="52">
        <f>SUM(D25:D32)</f>
        <v>38</v>
      </c>
      <c r="E33" s="53"/>
      <c r="F33" s="54">
        <f>SUM(F25:F32)</f>
        <v>1.0000000000000002</v>
      </c>
      <c r="G33" s="55">
        <v>18</v>
      </c>
      <c r="H33" s="56">
        <f>G33/I25</f>
        <v>0.26865671641791045</v>
      </c>
      <c r="I33" s="322"/>
    </row>
    <row r="34" spans="1:9" x14ac:dyDescent="0.3">
      <c r="A34" s="57" t="s">
        <v>50</v>
      </c>
      <c r="B34" s="45" t="s">
        <v>21</v>
      </c>
      <c r="C34" s="45" t="s">
        <v>51</v>
      </c>
      <c r="D34" s="58">
        <v>3</v>
      </c>
      <c r="E34" s="59">
        <v>0.75</v>
      </c>
      <c r="F34" s="59">
        <v>3.846153846153845E-2</v>
      </c>
      <c r="G34" s="60">
        <v>3</v>
      </c>
      <c r="H34" s="59">
        <v>2.8517110266159705E-3</v>
      </c>
      <c r="I34" s="325">
        <v>1052</v>
      </c>
    </row>
    <row r="35" spans="1:9" x14ac:dyDescent="0.3">
      <c r="A35" s="28"/>
      <c r="B35" s="45" t="s">
        <v>52</v>
      </c>
      <c r="C35" s="45" t="s">
        <v>53</v>
      </c>
      <c r="D35" s="58">
        <v>2</v>
      </c>
      <c r="E35" s="59">
        <v>0.28571428571428559</v>
      </c>
      <c r="F35" s="59">
        <v>2.564102564102564E-2</v>
      </c>
      <c r="G35" s="60">
        <v>2</v>
      </c>
      <c r="H35" s="59">
        <v>1.9011406844106464E-3</v>
      </c>
      <c r="I35" s="326"/>
    </row>
    <row r="36" spans="1:9" x14ac:dyDescent="0.3">
      <c r="A36" s="28"/>
      <c r="B36" s="45" t="s">
        <v>54</v>
      </c>
      <c r="C36" s="45" t="s">
        <v>55</v>
      </c>
      <c r="D36" s="58">
        <v>2</v>
      </c>
      <c r="E36" s="59">
        <v>0.4</v>
      </c>
      <c r="F36" s="59">
        <v>2.564102564102564E-2</v>
      </c>
      <c r="G36" s="60">
        <v>2</v>
      </c>
      <c r="H36" s="59">
        <v>1.9011406844106464E-3</v>
      </c>
      <c r="I36" s="326"/>
    </row>
    <row r="37" spans="1:9" x14ac:dyDescent="0.3">
      <c r="A37" s="28"/>
      <c r="B37" s="45" t="s">
        <v>56</v>
      </c>
      <c r="C37" s="45" t="s">
        <v>57</v>
      </c>
      <c r="D37" s="58">
        <v>2</v>
      </c>
      <c r="E37" s="59">
        <v>1</v>
      </c>
      <c r="F37" s="59">
        <v>2.564102564102564E-2</v>
      </c>
      <c r="G37" s="60">
        <v>2</v>
      </c>
      <c r="H37" s="59">
        <v>1.9011406844106464E-3</v>
      </c>
      <c r="I37" s="326"/>
    </row>
    <row r="38" spans="1:9" x14ac:dyDescent="0.3">
      <c r="A38" s="28"/>
      <c r="B38" s="45" t="s">
        <v>58</v>
      </c>
      <c r="C38" s="45" t="s">
        <v>59</v>
      </c>
      <c r="D38" s="58">
        <v>2</v>
      </c>
      <c r="E38" s="59">
        <v>0.16666666666666663</v>
      </c>
      <c r="F38" s="59">
        <v>2.564102564102564E-2</v>
      </c>
      <c r="G38" s="60">
        <v>2</v>
      </c>
      <c r="H38" s="59">
        <v>1.9011406844106464E-3</v>
      </c>
      <c r="I38" s="326"/>
    </row>
    <row r="39" spans="1:9" x14ac:dyDescent="0.3">
      <c r="A39" s="28"/>
      <c r="B39" s="45" t="s">
        <v>58</v>
      </c>
      <c r="C39" s="45" t="s">
        <v>60</v>
      </c>
      <c r="D39" s="58">
        <v>2</v>
      </c>
      <c r="E39" s="59">
        <v>0.16666666666666663</v>
      </c>
      <c r="F39" s="59">
        <v>2.564102564102564E-2</v>
      </c>
      <c r="G39" s="60">
        <v>2</v>
      </c>
      <c r="H39" s="59">
        <v>1.9011406844106464E-3</v>
      </c>
      <c r="I39" s="326"/>
    </row>
    <row r="40" spans="1:9" x14ac:dyDescent="0.3">
      <c r="A40" s="28"/>
      <c r="B40" s="45" t="s">
        <v>58</v>
      </c>
      <c r="C40" s="45" t="s">
        <v>61</v>
      </c>
      <c r="D40" s="58">
        <v>2</v>
      </c>
      <c r="E40" s="59">
        <v>0.16666666666666663</v>
      </c>
      <c r="F40" s="59">
        <v>2.564102564102564E-2</v>
      </c>
      <c r="G40" s="60">
        <v>2</v>
      </c>
      <c r="H40" s="59">
        <v>1.9011406844106464E-3</v>
      </c>
      <c r="I40" s="326"/>
    </row>
    <row r="41" spans="1:9" x14ac:dyDescent="0.3">
      <c r="A41" s="28"/>
      <c r="B41" s="45" t="s">
        <v>62</v>
      </c>
      <c r="C41" s="45" t="s">
        <v>63</v>
      </c>
      <c r="D41" s="58">
        <v>2</v>
      </c>
      <c r="E41" s="59">
        <v>0.5</v>
      </c>
      <c r="F41" s="59">
        <v>2.564102564102564E-2</v>
      </c>
      <c r="G41" s="60">
        <v>2</v>
      </c>
      <c r="H41" s="59">
        <v>1.9011406844106464E-3</v>
      </c>
      <c r="I41" s="326"/>
    </row>
    <row r="42" spans="1:9" x14ac:dyDescent="0.3">
      <c r="A42" s="28"/>
      <c r="B42" s="45" t="s">
        <v>64</v>
      </c>
      <c r="C42" s="45" t="s">
        <v>65</v>
      </c>
      <c r="D42" s="58">
        <v>2</v>
      </c>
      <c r="E42" s="59">
        <v>0.33333333333333326</v>
      </c>
      <c r="F42" s="59">
        <v>2.564102564102564E-2</v>
      </c>
      <c r="G42" s="60">
        <v>2</v>
      </c>
      <c r="H42" s="59">
        <v>1.9011406844106464E-3</v>
      </c>
      <c r="I42" s="326"/>
    </row>
    <row r="43" spans="1:9" x14ac:dyDescent="0.3">
      <c r="A43" s="28"/>
      <c r="B43" s="45" t="s">
        <v>46</v>
      </c>
      <c r="C43" s="61" t="s">
        <v>47</v>
      </c>
      <c r="D43" s="58">
        <v>2</v>
      </c>
      <c r="E43" s="59">
        <v>0.66666666666666652</v>
      </c>
      <c r="F43" s="59">
        <v>2.564102564102564E-2</v>
      </c>
      <c r="G43" s="60">
        <v>2</v>
      </c>
      <c r="H43" s="59">
        <v>1.9011406844106464E-3</v>
      </c>
      <c r="I43" s="326"/>
    </row>
    <row r="44" spans="1:9" x14ac:dyDescent="0.3">
      <c r="A44" s="28"/>
      <c r="B44" s="62" t="s">
        <v>66</v>
      </c>
      <c r="C44" s="20" t="s">
        <v>67</v>
      </c>
      <c r="D44" s="63">
        <v>2</v>
      </c>
      <c r="E44" s="64">
        <v>1</v>
      </c>
      <c r="F44" s="59">
        <v>2.564102564102564E-2</v>
      </c>
      <c r="G44" s="65">
        <v>66</v>
      </c>
      <c r="H44" s="59">
        <v>9.5057034220532319E-4</v>
      </c>
      <c r="I44" s="326"/>
    </row>
    <row r="45" spans="1:9" ht="15" thickBot="1" x14ac:dyDescent="0.35">
      <c r="A45" s="28"/>
      <c r="B45" s="48" t="s">
        <v>33</v>
      </c>
      <c r="C45" s="66" t="s">
        <v>34</v>
      </c>
      <c r="D45" s="67">
        <v>55</v>
      </c>
      <c r="E45" s="50"/>
      <c r="F45" s="59">
        <v>0.70512820512820495</v>
      </c>
      <c r="G45" s="65">
        <v>49</v>
      </c>
      <c r="H45" s="59">
        <v>4.6577946768060839E-2</v>
      </c>
      <c r="I45" s="326"/>
    </row>
    <row r="46" spans="1:9" ht="15.75" customHeight="1" thickBot="1" x14ac:dyDescent="0.35">
      <c r="A46" s="34" t="s">
        <v>50</v>
      </c>
      <c r="B46" s="323" t="s">
        <v>35</v>
      </c>
      <c r="C46" s="327"/>
      <c r="D46" s="52">
        <f>SUM(D34:D45)</f>
        <v>78</v>
      </c>
      <c r="E46" s="53"/>
      <c r="F46" s="54">
        <v>1</v>
      </c>
      <c r="G46" s="68">
        <v>64</v>
      </c>
      <c r="H46" s="54">
        <f>G46/I34</f>
        <v>6.0836501901140684E-2</v>
      </c>
      <c r="I46" s="322"/>
    </row>
    <row r="47" spans="1:9" ht="83.25" customHeight="1" x14ac:dyDescent="0.3">
      <c r="A47" s="329" t="s">
        <v>68</v>
      </c>
      <c r="B47" s="330"/>
      <c r="C47" s="330"/>
      <c r="D47" s="330"/>
      <c r="E47" s="330"/>
      <c r="F47" s="330"/>
      <c r="G47" s="330"/>
      <c r="H47" s="330"/>
      <c r="I47" s="330"/>
    </row>
    <row r="48" spans="1:9" ht="17.399999999999999" x14ac:dyDescent="0.3">
      <c r="A48" s="4" t="s">
        <v>69</v>
      </c>
    </row>
    <row r="49" spans="1:9" ht="17.399999999999999" x14ac:dyDescent="0.3">
      <c r="A49" s="4" t="s">
        <v>70</v>
      </c>
    </row>
    <row r="50" spans="1:9" ht="18" thickBot="1" x14ac:dyDescent="0.35">
      <c r="A50" s="4"/>
    </row>
    <row r="51" spans="1:9" ht="72.599999999999994" thickBot="1" x14ac:dyDescent="0.35">
      <c r="A51" s="69" t="s">
        <v>7</v>
      </c>
      <c r="B51" s="70" t="s">
        <v>8</v>
      </c>
      <c r="C51" s="70" t="s">
        <v>9</v>
      </c>
      <c r="D51" s="70" t="s">
        <v>10</v>
      </c>
      <c r="E51" s="70" t="s">
        <v>11</v>
      </c>
      <c r="F51" s="70" t="s">
        <v>12</v>
      </c>
      <c r="G51" s="71" t="s">
        <v>13</v>
      </c>
      <c r="H51" s="72" t="s">
        <v>14</v>
      </c>
      <c r="I51" s="73" t="s">
        <v>15</v>
      </c>
    </row>
    <row r="52" spans="1:9" x14ac:dyDescent="0.3">
      <c r="A52" s="14" t="s">
        <v>71</v>
      </c>
      <c r="B52" s="74" t="s">
        <v>52</v>
      </c>
      <c r="C52" s="15" t="s">
        <v>72</v>
      </c>
      <c r="D52" s="19">
        <v>12</v>
      </c>
      <c r="E52" s="75">
        <v>0.4</v>
      </c>
      <c r="F52" s="75">
        <v>8.1632653061224483E-2</v>
      </c>
      <c r="G52" s="76">
        <v>10</v>
      </c>
      <c r="H52" s="77">
        <v>2.7397260273972601E-2</v>
      </c>
      <c r="I52" s="331">
        <v>365</v>
      </c>
    </row>
    <row r="53" spans="1:9" x14ac:dyDescent="0.3">
      <c r="A53" s="14"/>
      <c r="B53" s="78" t="s">
        <v>52</v>
      </c>
      <c r="C53" s="20" t="s">
        <v>73</v>
      </c>
      <c r="D53" s="24">
        <v>7</v>
      </c>
      <c r="E53" s="79">
        <v>0.23333333333333334</v>
      </c>
      <c r="F53" s="79">
        <v>4.7619047619047616E-2</v>
      </c>
      <c r="G53" s="80">
        <v>6</v>
      </c>
      <c r="H53" s="81">
        <v>1.643835616438356E-2</v>
      </c>
      <c r="I53" s="321"/>
    </row>
    <row r="54" spans="1:9" x14ac:dyDescent="0.3">
      <c r="A54" s="14"/>
      <c r="B54" s="78" t="s">
        <v>42</v>
      </c>
      <c r="C54" s="20" t="s">
        <v>43</v>
      </c>
      <c r="D54" s="24">
        <v>6</v>
      </c>
      <c r="E54" s="79">
        <v>0.35294117647058826</v>
      </c>
      <c r="F54" s="79">
        <v>4.0816326530612242E-2</v>
      </c>
      <c r="G54" s="80">
        <v>6</v>
      </c>
      <c r="H54" s="81">
        <v>1.643835616438356E-2</v>
      </c>
      <c r="I54" s="321"/>
    </row>
    <row r="55" spans="1:9" x14ac:dyDescent="0.3">
      <c r="A55" s="14"/>
      <c r="B55" s="78" t="s">
        <v>52</v>
      </c>
      <c r="C55" s="20" t="s">
        <v>53</v>
      </c>
      <c r="D55" s="24">
        <v>5</v>
      </c>
      <c r="E55" s="79">
        <v>0.16666666666666666</v>
      </c>
      <c r="F55" s="79">
        <v>3.4013605442176874E-2</v>
      </c>
      <c r="G55" s="80">
        <v>5</v>
      </c>
      <c r="H55" s="81">
        <v>1.3698630136986301E-2</v>
      </c>
      <c r="I55" s="321"/>
    </row>
    <row r="56" spans="1:9" x14ac:dyDescent="0.3">
      <c r="A56" s="14"/>
      <c r="B56" s="78" t="s">
        <v>21</v>
      </c>
      <c r="C56" s="20" t="s">
        <v>74</v>
      </c>
      <c r="D56" s="24">
        <v>5</v>
      </c>
      <c r="E56" s="79">
        <v>0.2</v>
      </c>
      <c r="F56" s="79">
        <v>3.4013605442176874E-2</v>
      </c>
      <c r="G56" s="80">
        <v>5</v>
      </c>
      <c r="H56" s="81">
        <v>1.3698630136986301E-2</v>
      </c>
      <c r="I56" s="321"/>
    </row>
    <row r="57" spans="1:9" x14ac:dyDescent="0.3">
      <c r="A57" s="14"/>
      <c r="B57" s="78" t="s">
        <v>75</v>
      </c>
      <c r="C57" s="20" t="s">
        <v>76</v>
      </c>
      <c r="D57" s="24">
        <v>3</v>
      </c>
      <c r="E57" s="79">
        <v>0.375</v>
      </c>
      <c r="F57" s="79">
        <v>2.0408163265306121E-2</v>
      </c>
      <c r="G57" s="80">
        <v>3</v>
      </c>
      <c r="H57" s="81">
        <v>8.21917808219178E-3</v>
      </c>
      <c r="I57" s="321"/>
    </row>
    <row r="58" spans="1:9" x14ac:dyDescent="0.3">
      <c r="A58" s="14"/>
      <c r="B58" s="78" t="s">
        <v>21</v>
      </c>
      <c r="C58" s="20" t="s">
        <v>77</v>
      </c>
      <c r="D58" s="24">
        <v>3</v>
      </c>
      <c r="E58" s="79">
        <v>0.12</v>
      </c>
      <c r="F58" s="79">
        <v>2.0408163265306121E-2</v>
      </c>
      <c r="G58" s="80">
        <v>3</v>
      </c>
      <c r="H58" s="81">
        <v>8.21917808219178E-3</v>
      </c>
      <c r="I58" s="321"/>
    </row>
    <row r="59" spans="1:9" x14ac:dyDescent="0.3">
      <c r="A59" s="14"/>
      <c r="B59" s="78" t="s">
        <v>46</v>
      </c>
      <c r="C59" s="20" t="s">
        <v>78</v>
      </c>
      <c r="D59" s="24">
        <v>3</v>
      </c>
      <c r="E59" s="79">
        <v>0.375</v>
      </c>
      <c r="F59" s="79">
        <v>2.0408163265306121E-2</v>
      </c>
      <c r="G59" s="80">
        <v>2</v>
      </c>
      <c r="H59" s="81">
        <v>5.4794520547945206E-3</v>
      </c>
      <c r="I59" s="321"/>
    </row>
    <row r="60" spans="1:9" x14ac:dyDescent="0.3">
      <c r="A60" s="14"/>
      <c r="B60" s="78" t="s">
        <v>48</v>
      </c>
      <c r="C60" s="20" t="s">
        <v>79</v>
      </c>
      <c r="D60" s="24">
        <v>3</v>
      </c>
      <c r="E60" s="79">
        <v>0.33333333333333331</v>
      </c>
      <c r="F60" s="79">
        <v>2.0408163265306121E-2</v>
      </c>
      <c r="G60" s="80">
        <v>3</v>
      </c>
      <c r="H60" s="81">
        <v>8.21917808219178E-3</v>
      </c>
      <c r="I60" s="321"/>
    </row>
    <row r="61" spans="1:9" x14ac:dyDescent="0.3">
      <c r="A61" s="14"/>
      <c r="B61" s="78" t="s">
        <v>75</v>
      </c>
      <c r="C61" s="20" t="s">
        <v>80</v>
      </c>
      <c r="D61" s="24">
        <v>2</v>
      </c>
      <c r="E61" s="79">
        <v>0.25</v>
      </c>
      <c r="F61" s="79">
        <v>1.3605442176870748E-2</v>
      </c>
      <c r="G61" s="80">
        <v>2</v>
      </c>
      <c r="H61" s="81">
        <v>5.4794520547945206E-3</v>
      </c>
      <c r="I61" s="321"/>
    </row>
    <row r="62" spans="1:9" x14ac:dyDescent="0.3">
      <c r="A62" s="14"/>
      <c r="B62" s="78" t="s">
        <v>75</v>
      </c>
      <c r="C62" s="20" t="s">
        <v>81</v>
      </c>
      <c r="D62" s="24">
        <v>2</v>
      </c>
      <c r="E62" s="79">
        <v>0.25</v>
      </c>
      <c r="F62" s="79">
        <v>1.3605442176870748E-2</v>
      </c>
      <c r="G62" s="80">
        <v>2</v>
      </c>
      <c r="H62" s="81">
        <v>5.4794520547945206E-3</v>
      </c>
      <c r="I62" s="321"/>
    </row>
    <row r="63" spans="1:9" x14ac:dyDescent="0.3">
      <c r="A63" s="14"/>
      <c r="B63" s="78" t="s">
        <v>82</v>
      </c>
      <c r="C63" s="20" t="s">
        <v>83</v>
      </c>
      <c r="D63" s="24">
        <v>2</v>
      </c>
      <c r="E63" s="79">
        <v>1</v>
      </c>
      <c r="F63" s="79">
        <v>1.3605442176870748E-2</v>
      </c>
      <c r="G63" s="80">
        <v>2</v>
      </c>
      <c r="H63" s="81">
        <v>5.4794520547945206E-3</v>
      </c>
      <c r="I63" s="321"/>
    </row>
    <row r="64" spans="1:9" x14ac:dyDescent="0.3">
      <c r="A64" s="14"/>
      <c r="B64" s="78" t="s">
        <v>39</v>
      </c>
      <c r="C64" s="20" t="s">
        <v>84</v>
      </c>
      <c r="D64" s="24">
        <v>2</v>
      </c>
      <c r="E64" s="79">
        <v>1</v>
      </c>
      <c r="F64" s="79">
        <v>1.3605442176870748E-2</v>
      </c>
      <c r="G64" s="80">
        <v>2</v>
      </c>
      <c r="H64" s="81">
        <v>5.4794520547945206E-3</v>
      </c>
      <c r="I64" s="321"/>
    </row>
    <row r="65" spans="1:9" x14ac:dyDescent="0.3">
      <c r="A65" s="14"/>
      <c r="B65" s="78" t="s">
        <v>85</v>
      </c>
      <c r="C65" s="20" t="s">
        <v>86</v>
      </c>
      <c r="D65" s="24">
        <v>2</v>
      </c>
      <c r="E65" s="79">
        <v>0.33333333333333331</v>
      </c>
      <c r="F65" s="79">
        <v>1.3605442176870748E-2</v>
      </c>
      <c r="G65" s="80">
        <v>2</v>
      </c>
      <c r="H65" s="81">
        <v>5.4794520547945206E-3</v>
      </c>
      <c r="I65" s="321"/>
    </row>
    <row r="66" spans="1:9" x14ac:dyDescent="0.3">
      <c r="A66" s="14"/>
      <c r="B66" s="78" t="s">
        <v>85</v>
      </c>
      <c r="C66" s="20" t="s">
        <v>87</v>
      </c>
      <c r="D66" s="24">
        <v>2</v>
      </c>
      <c r="E66" s="79">
        <v>0.33333333333333331</v>
      </c>
      <c r="F66" s="79">
        <v>1.3605442176870748E-2</v>
      </c>
      <c r="G66" s="80">
        <v>2</v>
      </c>
      <c r="H66" s="81">
        <v>5.4794520547945206E-3</v>
      </c>
      <c r="I66" s="321"/>
    </row>
    <row r="67" spans="1:9" x14ac:dyDescent="0.3">
      <c r="A67" s="14"/>
      <c r="B67" s="78" t="s">
        <v>42</v>
      </c>
      <c r="C67" s="20" t="s">
        <v>88</v>
      </c>
      <c r="D67" s="24">
        <v>2</v>
      </c>
      <c r="E67" s="79">
        <v>0.11764705882352941</v>
      </c>
      <c r="F67" s="79">
        <v>1.3605442176870748E-2</v>
      </c>
      <c r="G67" s="80">
        <v>2</v>
      </c>
      <c r="H67" s="81">
        <v>5.4794520547945206E-3</v>
      </c>
      <c r="I67" s="321"/>
    </row>
    <row r="68" spans="1:9" x14ac:dyDescent="0.3">
      <c r="A68" s="14"/>
      <c r="B68" s="78" t="s">
        <v>42</v>
      </c>
      <c r="C68" s="20" t="s">
        <v>89</v>
      </c>
      <c r="D68" s="24">
        <v>2</v>
      </c>
      <c r="E68" s="79">
        <v>0.11764705882352941</v>
      </c>
      <c r="F68" s="79">
        <v>1.3605442176870748E-2</v>
      </c>
      <c r="G68" s="80">
        <v>2</v>
      </c>
      <c r="H68" s="81">
        <v>5.4794520547945206E-3</v>
      </c>
      <c r="I68" s="321"/>
    </row>
    <row r="69" spans="1:9" x14ac:dyDescent="0.3">
      <c r="A69" s="14"/>
      <c r="B69" s="78" t="s">
        <v>46</v>
      </c>
      <c r="C69" s="20" t="s">
        <v>90</v>
      </c>
      <c r="D69" s="24">
        <v>2</v>
      </c>
      <c r="E69" s="79">
        <v>0.25</v>
      </c>
      <c r="F69" s="79">
        <v>1.3605442176870748E-2</v>
      </c>
      <c r="G69" s="80">
        <v>1</v>
      </c>
      <c r="H69" s="81">
        <v>2.7397260273972603E-3</v>
      </c>
      <c r="I69" s="321"/>
    </row>
    <row r="70" spans="1:9" x14ac:dyDescent="0.3">
      <c r="A70" s="14"/>
      <c r="B70" s="78" t="s">
        <v>46</v>
      </c>
      <c r="C70" s="20" t="s">
        <v>47</v>
      </c>
      <c r="D70" s="24">
        <v>2</v>
      </c>
      <c r="E70" s="79">
        <v>0.25</v>
      </c>
      <c r="F70" s="79">
        <v>1.3605442176870748E-2</v>
      </c>
      <c r="G70" s="80">
        <v>2</v>
      </c>
      <c r="H70" s="81">
        <v>5.4794520547945206E-3</v>
      </c>
      <c r="I70" s="321"/>
    </row>
    <row r="71" spans="1:9" x14ac:dyDescent="0.3">
      <c r="A71" s="14"/>
      <c r="B71" s="78" t="s">
        <v>48</v>
      </c>
      <c r="C71" s="20" t="s">
        <v>91</v>
      </c>
      <c r="D71" s="24">
        <v>2</v>
      </c>
      <c r="E71" s="79">
        <v>0.22222222222222221</v>
      </c>
      <c r="F71" s="79">
        <v>1.3605442176870748E-2</v>
      </c>
      <c r="G71" s="80">
        <v>2</v>
      </c>
      <c r="H71" s="81">
        <v>5.4794520547945206E-3</v>
      </c>
      <c r="I71" s="321"/>
    </row>
    <row r="72" spans="1:9" ht="15" thickBot="1" x14ac:dyDescent="0.35">
      <c r="A72" s="28"/>
      <c r="B72" s="29"/>
      <c r="C72" s="66" t="s">
        <v>34</v>
      </c>
      <c r="D72" s="82">
        <v>78</v>
      </c>
      <c r="E72" s="83"/>
      <c r="F72" s="59">
        <v>0.53061224489795933</v>
      </c>
      <c r="G72" s="84">
        <v>61</v>
      </c>
      <c r="H72" s="59">
        <v>0.16712328767123291</v>
      </c>
      <c r="I72" s="326"/>
    </row>
    <row r="73" spans="1:9" ht="15.75" customHeight="1" thickBot="1" x14ac:dyDescent="0.35">
      <c r="A73" s="34" t="s">
        <v>71</v>
      </c>
      <c r="B73" s="323" t="s">
        <v>35</v>
      </c>
      <c r="C73" s="327"/>
      <c r="D73" s="85">
        <f>SUM(D52:D72)</f>
        <v>147</v>
      </c>
      <c r="E73" s="86"/>
      <c r="F73" s="54">
        <f>SUM(F52:F72)</f>
        <v>1.0000000000000004</v>
      </c>
      <c r="G73" s="87">
        <v>93</v>
      </c>
      <c r="H73" s="88">
        <f>G73/I52</f>
        <v>0.25479452054794521</v>
      </c>
      <c r="I73" s="322"/>
    </row>
    <row r="74" spans="1:9" ht="15" thickBot="1" x14ac:dyDescent="0.35">
      <c r="A74" s="57" t="s">
        <v>92</v>
      </c>
      <c r="B74" s="89" t="s">
        <v>93</v>
      </c>
      <c r="C74" s="45" t="s">
        <v>34</v>
      </c>
      <c r="D74" s="58">
        <v>1</v>
      </c>
      <c r="E74" s="59"/>
      <c r="F74" s="59">
        <v>1</v>
      </c>
      <c r="G74" s="60">
        <v>1</v>
      </c>
      <c r="H74" s="59">
        <v>6.25E-2</v>
      </c>
      <c r="I74" s="325">
        <v>16</v>
      </c>
    </row>
    <row r="75" spans="1:9" ht="15.75" customHeight="1" thickBot="1" x14ac:dyDescent="0.35">
      <c r="A75" s="34" t="s">
        <v>92</v>
      </c>
      <c r="B75" s="323" t="s">
        <v>35</v>
      </c>
      <c r="C75" s="327"/>
      <c r="D75" s="52">
        <f>SUM(D74:D74)</f>
        <v>1</v>
      </c>
      <c r="E75" s="53"/>
      <c r="F75" s="54">
        <v>1</v>
      </c>
      <c r="G75" s="68">
        <f>SUM(G74:G74)</f>
        <v>1</v>
      </c>
      <c r="H75" s="54">
        <f>G75/I74</f>
        <v>6.25E-2</v>
      </c>
      <c r="I75" s="322"/>
    </row>
    <row r="76" spans="1:9" ht="15.75" customHeight="1" thickBot="1" x14ac:dyDescent="0.35">
      <c r="A76" s="90" t="s">
        <v>94</v>
      </c>
      <c r="B76" s="332" t="s">
        <v>35</v>
      </c>
      <c r="C76" s="324"/>
      <c r="D76" s="58" t="s">
        <v>93</v>
      </c>
      <c r="E76" s="59" t="s">
        <v>93</v>
      </c>
      <c r="F76" s="59" t="s">
        <v>93</v>
      </c>
      <c r="G76" s="60" t="s">
        <v>93</v>
      </c>
      <c r="H76" s="59" t="s">
        <v>93</v>
      </c>
      <c r="I76" s="91" t="s">
        <v>93</v>
      </c>
    </row>
    <row r="77" spans="1:9" ht="15.75" customHeight="1" thickBot="1" x14ac:dyDescent="0.35">
      <c r="A77" s="90" t="s">
        <v>95</v>
      </c>
      <c r="B77" s="332" t="s">
        <v>35</v>
      </c>
      <c r="C77" s="324"/>
      <c r="D77" s="58" t="s">
        <v>93</v>
      </c>
      <c r="E77" s="59" t="s">
        <v>93</v>
      </c>
      <c r="F77" s="59" t="s">
        <v>93</v>
      </c>
      <c r="G77" s="60" t="s">
        <v>93</v>
      </c>
      <c r="H77" s="59" t="s">
        <v>93</v>
      </c>
      <c r="I77" s="91" t="s">
        <v>93</v>
      </c>
    </row>
    <row r="78" spans="1:9" ht="80.25" customHeight="1" x14ac:dyDescent="0.3">
      <c r="A78" s="329" t="s">
        <v>68</v>
      </c>
      <c r="B78" s="330"/>
      <c r="C78" s="330"/>
      <c r="D78" s="330"/>
      <c r="E78" s="330"/>
      <c r="F78" s="330"/>
      <c r="G78" s="330"/>
      <c r="H78" s="330"/>
      <c r="I78" s="330"/>
    </row>
    <row r="79" spans="1:9" x14ac:dyDescent="0.3">
      <c r="A79" s="92"/>
      <c r="B79" s="92"/>
      <c r="C79" s="92"/>
      <c r="D79" s="92"/>
      <c r="E79" s="92"/>
      <c r="F79" s="92"/>
      <c r="G79" s="93"/>
      <c r="H79" s="92"/>
      <c r="I79" s="94"/>
    </row>
    <row r="80" spans="1:9" ht="17.399999999999999" x14ac:dyDescent="0.3">
      <c r="A80" s="4" t="s">
        <v>96</v>
      </c>
    </row>
    <row r="81" spans="1:9" ht="17.399999999999999" x14ac:dyDescent="0.3">
      <c r="A81" s="4" t="s">
        <v>97</v>
      </c>
    </row>
    <row r="82" spans="1:9" ht="15" thickBot="1" x14ac:dyDescent="0.35">
      <c r="A82" s="95"/>
    </row>
    <row r="83" spans="1:9" ht="72.599999999999994" thickBot="1" x14ac:dyDescent="0.35">
      <c r="A83" s="96" t="s">
        <v>7</v>
      </c>
      <c r="B83" s="97" t="s">
        <v>8</v>
      </c>
      <c r="C83" s="97" t="s">
        <v>9</v>
      </c>
      <c r="D83" s="97" t="s">
        <v>10</v>
      </c>
      <c r="E83" s="97" t="s">
        <v>11</v>
      </c>
      <c r="F83" s="97" t="s">
        <v>12</v>
      </c>
      <c r="G83" s="98" t="s">
        <v>13</v>
      </c>
      <c r="H83" s="99" t="s">
        <v>14</v>
      </c>
      <c r="I83" s="100" t="s">
        <v>15</v>
      </c>
    </row>
    <row r="84" spans="1:9" x14ac:dyDescent="0.3">
      <c r="A84" s="28" t="s">
        <v>16</v>
      </c>
      <c r="B84" s="45" t="s">
        <v>17</v>
      </c>
      <c r="C84" s="45" t="s">
        <v>18</v>
      </c>
      <c r="D84" s="58">
        <v>4</v>
      </c>
      <c r="E84" s="59">
        <v>0.57142857142857117</v>
      </c>
      <c r="F84" s="59">
        <v>0.1538461538461538</v>
      </c>
      <c r="G84" s="101">
        <v>4</v>
      </c>
      <c r="H84" s="59">
        <v>0.3636363636363637</v>
      </c>
      <c r="I84" s="325">
        <v>11</v>
      </c>
    </row>
    <row r="85" spans="1:9" x14ac:dyDescent="0.3">
      <c r="A85" s="28"/>
      <c r="B85" s="45" t="s">
        <v>27</v>
      </c>
      <c r="C85" s="45" t="s">
        <v>28</v>
      </c>
      <c r="D85" s="58">
        <v>4</v>
      </c>
      <c r="E85" s="59">
        <v>1</v>
      </c>
      <c r="F85" s="59">
        <v>0.1538461538461538</v>
      </c>
      <c r="G85" s="101">
        <v>3</v>
      </c>
      <c r="H85" s="59">
        <v>0.27272727272727271</v>
      </c>
      <c r="I85" s="326"/>
    </row>
    <row r="86" spans="1:9" x14ac:dyDescent="0.3">
      <c r="A86" s="28"/>
      <c r="B86" s="45" t="s">
        <v>21</v>
      </c>
      <c r="C86" s="45" t="s">
        <v>22</v>
      </c>
      <c r="D86" s="58">
        <v>3</v>
      </c>
      <c r="E86" s="59">
        <v>0.75</v>
      </c>
      <c r="F86" s="59">
        <v>0.1153846153846154</v>
      </c>
      <c r="G86" s="101">
        <v>3</v>
      </c>
      <c r="H86" s="59">
        <v>0.27272727272727271</v>
      </c>
      <c r="I86" s="326"/>
    </row>
    <row r="87" spans="1:9" x14ac:dyDescent="0.3">
      <c r="A87" s="28"/>
      <c r="B87" s="45" t="s">
        <v>19</v>
      </c>
      <c r="C87" s="45" t="s">
        <v>98</v>
      </c>
      <c r="D87" s="58">
        <v>3</v>
      </c>
      <c r="E87" s="59">
        <v>0.33333333333333326</v>
      </c>
      <c r="F87" s="59">
        <v>0.1153846153846154</v>
      </c>
      <c r="G87" s="101">
        <v>1</v>
      </c>
      <c r="H87" s="59">
        <v>9.0909090909090912E-2</v>
      </c>
      <c r="I87" s="326"/>
    </row>
    <row r="88" spans="1:9" x14ac:dyDescent="0.3">
      <c r="A88" s="28"/>
      <c r="B88" s="45" t="s">
        <v>19</v>
      </c>
      <c r="C88" s="45" t="s">
        <v>20</v>
      </c>
      <c r="D88" s="58">
        <v>2</v>
      </c>
      <c r="E88" s="59">
        <v>0.22222222222222224</v>
      </c>
      <c r="F88" s="59">
        <v>7.69230769230769E-2</v>
      </c>
      <c r="G88" s="101">
        <v>1</v>
      </c>
      <c r="H88" s="59">
        <v>9.0909090909090912E-2</v>
      </c>
      <c r="I88" s="326"/>
    </row>
    <row r="89" spans="1:9" ht="15" thickBot="1" x14ac:dyDescent="0.35">
      <c r="A89" s="28"/>
      <c r="B89" s="48" t="s">
        <v>33</v>
      </c>
      <c r="C89" s="49" t="s">
        <v>34</v>
      </c>
      <c r="D89" s="67">
        <v>10</v>
      </c>
      <c r="E89" s="102"/>
      <c r="F89" s="59">
        <v>0.38461538461538447</v>
      </c>
      <c r="G89" s="84">
        <v>4</v>
      </c>
      <c r="H89" s="59">
        <v>0.3636363636363637</v>
      </c>
      <c r="I89" s="326"/>
    </row>
    <row r="90" spans="1:9" ht="15.75" customHeight="1" thickBot="1" x14ac:dyDescent="0.35">
      <c r="A90" s="34" t="s">
        <v>16</v>
      </c>
      <c r="B90" s="323" t="s">
        <v>35</v>
      </c>
      <c r="C90" s="327"/>
      <c r="D90" s="52">
        <f>SUM(D84:D89)</f>
        <v>26</v>
      </c>
      <c r="E90" s="53"/>
      <c r="F90" s="54">
        <v>1</v>
      </c>
      <c r="G90" s="103">
        <v>7</v>
      </c>
      <c r="H90" s="104">
        <f>G90/I84</f>
        <v>0.63636363636363635</v>
      </c>
      <c r="I90" s="322"/>
    </row>
    <row r="91" spans="1:9" ht="15.75" customHeight="1" thickBot="1" x14ac:dyDescent="0.35">
      <c r="A91" s="34" t="s">
        <v>36</v>
      </c>
      <c r="B91" s="323" t="s">
        <v>35</v>
      </c>
      <c r="C91" s="327"/>
      <c r="D91" s="105" t="s">
        <v>93</v>
      </c>
      <c r="E91" s="105" t="s">
        <v>93</v>
      </c>
      <c r="F91" s="105" t="s">
        <v>93</v>
      </c>
      <c r="G91" s="105" t="s">
        <v>93</v>
      </c>
      <c r="H91" s="105" t="s">
        <v>93</v>
      </c>
      <c r="I91" s="106" t="s">
        <v>93</v>
      </c>
    </row>
    <row r="92" spans="1:9" ht="15" thickBot="1" x14ac:dyDescent="0.35">
      <c r="A92" s="57" t="s">
        <v>99</v>
      </c>
      <c r="B92" s="48" t="s">
        <v>33</v>
      </c>
      <c r="C92" s="107" t="s">
        <v>34</v>
      </c>
      <c r="D92" s="108">
        <v>1</v>
      </c>
      <c r="E92" s="48">
        <v>1</v>
      </c>
      <c r="F92" s="109">
        <v>1</v>
      </c>
      <c r="G92" s="110">
        <v>1</v>
      </c>
      <c r="H92" s="111">
        <v>3.3333333333333326E-2</v>
      </c>
      <c r="I92" s="328">
        <v>28</v>
      </c>
    </row>
    <row r="93" spans="1:9" ht="15.75" customHeight="1" thickBot="1" x14ac:dyDescent="0.35">
      <c r="A93" s="57" t="s">
        <v>99</v>
      </c>
      <c r="B93" s="323" t="s">
        <v>35</v>
      </c>
      <c r="C93" s="327"/>
      <c r="D93" s="52">
        <f>SUM(D92)</f>
        <v>1</v>
      </c>
      <c r="E93" s="53"/>
      <c r="F93" s="54">
        <v>1</v>
      </c>
      <c r="G93" s="87">
        <f>SUM(G92)</f>
        <v>1</v>
      </c>
      <c r="H93" s="112">
        <f>G92/I92</f>
        <v>3.5714285714285712E-2</v>
      </c>
      <c r="I93" s="322"/>
    </row>
    <row r="94" spans="1:9" ht="15.75" customHeight="1" thickBot="1" x14ac:dyDescent="0.35">
      <c r="A94" s="34" t="s">
        <v>71</v>
      </c>
      <c r="B94" s="323" t="s">
        <v>35</v>
      </c>
      <c r="C94" s="327"/>
      <c r="D94" s="105" t="s">
        <v>93</v>
      </c>
      <c r="E94" s="105" t="s">
        <v>93</v>
      </c>
      <c r="F94" s="105" t="s">
        <v>93</v>
      </c>
      <c r="G94" s="105" t="s">
        <v>93</v>
      </c>
      <c r="H94" s="105" t="s">
        <v>93</v>
      </c>
      <c r="I94" s="106" t="s">
        <v>93</v>
      </c>
    </row>
    <row r="95" spans="1:9" ht="15" thickBot="1" x14ac:dyDescent="0.35">
      <c r="A95" s="28" t="s">
        <v>92</v>
      </c>
      <c r="B95" s="113"/>
      <c r="C95" s="114" t="s">
        <v>34</v>
      </c>
      <c r="D95" s="58">
        <v>1</v>
      </c>
      <c r="E95" s="115"/>
      <c r="F95" s="59">
        <v>1</v>
      </c>
      <c r="G95" s="116">
        <v>1</v>
      </c>
      <c r="H95" s="59">
        <v>0.14285714285714279</v>
      </c>
      <c r="I95" s="335">
        <v>7</v>
      </c>
    </row>
    <row r="96" spans="1:9" ht="15.75" customHeight="1" thickBot="1" x14ac:dyDescent="0.35">
      <c r="A96" s="34" t="s">
        <v>92</v>
      </c>
      <c r="B96" s="323" t="s">
        <v>35</v>
      </c>
      <c r="C96" s="327"/>
      <c r="D96" s="52">
        <f>SUM(D95)</f>
        <v>1</v>
      </c>
      <c r="E96" s="53"/>
      <c r="F96" s="54">
        <v>1</v>
      </c>
      <c r="G96" s="103">
        <v>1</v>
      </c>
      <c r="H96" s="104">
        <f>G96/I95</f>
        <v>0.14285714285714285</v>
      </c>
      <c r="I96" s="336"/>
    </row>
    <row r="97" spans="1:9" ht="83.25" customHeight="1" x14ac:dyDescent="0.3">
      <c r="A97" s="329" t="s">
        <v>100</v>
      </c>
      <c r="B97" s="330"/>
      <c r="C97" s="330"/>
      <c r="D97" s="330"/>
      <c r="E97" s="330"/>
      <c r="F97" s="330"/>
      <c r="G97" s="330"/>
      <c r="H97" s="330"/>
      <c r="I97" s="330"/>
    </row>
    <row r="99" spans="1:9" ht="18" customHeight="1" x14ac:dyDescent="0.3">
      <c r="A99" s="4" t="s">
        <v>101</v>
      </c>
    </row>
    <row r="100" spans="1:9" ht="17.399999999999999" x14ac:dyDescent="0.3">
      <c r="A100" s="4" t="s">
        <v>102</v>
      </c>
    </row>
    <row r="101" spans="1:9" ht="15" thickBot="1" x14ac:dyDescent="0.35">
      <c r="A101" s="95"/>
    </row>
    <row r="102" spans="1:9" ht="72.599999999999994" thickBot="1" x14ac:dyDescent="0.35">
      <c r="A102" s="96" t="s">
        <v>7</v>
      </c>
      <c r="B102" s="97" t="s">
        <v>8</v>
      </c>
      <c r="C102" s="97" t="s">
        <v>9</v>
      </c>
      <c r="D102" s="97" t="s">
        <v>10</v>
      </c>
      <c r="E102" s="97" t="s">
        <v>11</v>
      </c>
      <c r="F102" s="97" t="s">
        <v>12</v>
      </c>
      <c r="G102" s="98" t="s">
        <v>13</v>
      </c>
      <c r="H102" s="99" t="s">
        <v>14</v>
      </c>
      <c r="I102" s="100" t="s">
        <v>15</v>
      </c>
    </row>
    <row r="103" spans="1:9" ht="15" thickBot="1" x14ac:dyDescent="0.35">
      <c r="A103" s="34" t="s">
        <v>16</v>
      </c>
      <c r="B103" s="323" t="s">
        <v>35</v>
      </c>
      <c r="C103" s="327"/>
      <c r="D103" s="105" t="s">
        <v>93</v>
      </c>
      <c r="E103" s="105" t="s">
        <v>93</v>
      </c>
      <c r="F103" s="105" t="s">
        <v>93</v>
      </c>
      <c r="G103" s="105" t="s">
        <v>93</v>
      </c>
      <c r="H103" s="105" t="s">
        <v>93</v>
      </c>
      <c r="I103" s="106" t="s">
        <v>93</v>
      </c>
    </row>
    <row r="104" spans="1:9" ht="15" thickBot="1" x14ac:dyDescent="0.35">
      <c r="A104" s="34" t="s">
        <v>36</v>
      </c>
      <c r="B104" s="323" t="s">
        <v>35</v>
      </c>
      <c r="C104" s="327"/>
      <c r="D104" s="105" t="s">
        <v>93</v>
      </c>
      <c r="E104" s="105" t="s">
        <v>93</v>
      </c>
      <c r="F104" s="105" t="s">
        <v>93</v>
      </c>
      <c r="G104" s="105" t="s">
        <v>93</v>
      </c>
      <c r="H104" s="105" t="s">
        <v>93</v>
      </c>
      <c r="I104" s="106" t="s">
        <v>93</v>
      </c>
    </row>
    <row r="105" spans="1:9" ht="15" thickBot="1" x14ac:dyDescent="0.35">
      <c r="A105" s="57" t="s">
        <v>50</v>
      </c>
      <c r="B105" s="48" t="s">
        <v>33</v>
      </c>
      <c r="C105" s="107" t="s">
        <v>34</v>
      </c>
      <c r="D105" s="108">
        <v>8</v>
      </c>
      <c r="E105" s="48"/>
      <c r="F105" s="109">
        <v>1</v>
      </c>
      <c r="G105" s="110">
        <v>3</v>
      </c>
      <c r="H105" s="111">
        <v>9.6774193548387122E-2</v>
      </c>
      <c r="I105" s="333">
        <v>31</v>
      </c>
    </row>
    <row r="106" spans="1:9" ht="15" thickBot="1" x14ac:dyDescent="0.35">
      <c r="A106" s="34" t="s">
        <v>50</v>
      </c>
      <c r="B106" s="323" t="s">
        <v>35</v>
      </c>
      <c r="C106" s="327"/>
      <c r="D106" s="52">
        <f>SUM(D105:D105)</f>
        <v>8</v>
      </c>
      <c r="E106" s="53"/>
      <c r="F106" s="54">
        <v>1</v>
      </c>
      <c r="G106" s="87">
        <f>SUM(G105:G105)</f>
        <v>3</v>
      </c>
      <c r="H106" s="112">
        <f>G106/I105</f>
        <v>9.6774193548387094E-2</v>
      </c>
      <c r="I106" s="334"/>
    </row>
    <row r="107" spans="1:9" ht="83.25" customHeight="1" x14ac:dyDescent="0.3">
      <c r="A107" s="329" t="s">
        <v>100</v>
      </c>
      <c r="B107" s="330"/>
      <c r="C107" s="330"/>
      <c r="D107" s="330"/>
      <c r="E107" s="330"/>
      <c r="F107" s="330"/>
      <c r="G107" s="330"/>
      <c r="H107" s="330"/>
      <c r="I107" s="330"/>
    </row>
  </sheetData>
  <sheetProtection algorithmName="SHA-512" hashValue="7DVeghS3VgzbB1Hq4s9K8KJe+rGBM/fTFaBMgTp5exxC6jzzBnJ/Pt3BGP9nMQ3bri7QRdT2KVm8n5lWxdchpQ==" saltValue="P81pARjdAFF5cTBJWgPfxA==" spinCount="100000" sheet="1" objects="1" scenarios="1"/>
  <mergeCells count="28">
    <mergeCell ref="I105:I106"/>
    <mergeCell ref="B106:C106"/>
    <mergeCell ref="A107:I107"/>
    <mergeCell ref="B94:C94"/>
    <mergeCell ref="I95:I96"/>
    <mergeCell ref="B96:C96"/>
    <mergeCell ref="A97:I97"/>
    <mergeCell ref="B103:C103"/>
    <mergeCell ref="B104:C104"/>
    <mergeCell ref="I92:I93"/>
    <mergeCell ref="B93:C93"/>
    <mergeCell ref="A47:I47"/>
    <mergeCell ref="I52:I73"/>
    <mergeCell ref="B73:C73"/>
    <mergeCell ref="I74:I75"/>
    <mergeCell ref="B75:C75"/>
    <mergeCell ref="B76:C76"/>
    <mergeCell ref="B77:C77"/>
    <mergeCell ref="A78:I78"/>
    <mergeCell ref="I84:I90"/>
    <mergeCell ref="B90:C90"/>
    <mergeCell ref="B91:C91"/>
    <mergeCell ref="I12:I24"/>
    <mergeCell ref="B24:C24"/>
    <mergeCell ref="I25:I33"/>
    <mergeCell ref="B33:C33"/>
    <mergeCell ref="I34:I46"/>
    <mergeCell ref="B46:C46"/>
  </mergeCells>
  <pageMargins left="0.7" right="0.7" top="0.75" bottom="0.75" header="0.3" footer="0.3"/>
  <pageSetup scale="6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F090A-FC6E-43A3-8C10-0EFC7F5EC9EE}">
  <dimension ref="A1:I105"/>
  <sheetViews>
    <sheetView view="pageBreakPreview" zoomScale="60" zoomScaleNormal="100" workbookViewId="0">
      <selection activeCell="C31" sqref="C31"/>
    </sheetView>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3" customWidth="1"/>
  </cols>
  <sheetData>
    <row r="1" spans="1:9" ht="25.8" x14ac:dyDescent="0.3">
      <c r="A1" s="1" t="s">
        <v>0</v>
      </c>
    </row>
    <row r="2" spans="1:9" ht="17.399999999999999" x14ac:dyDescent="0.3">
      <c r="A2" s="4" t="s">
        <v>103</v>
      </c>
    </row>
    <row r="3" spans="1:9" ht="17.399999999999999" x14ac:dyDescent="0.3">
      <c r="A3" s="5" t="s">
        <v>104</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117" t="s">
        <v>7</v>
      </c>
      <c r="B11" s="118" t="s">
        <v>8</v>
      </c>
      <c r="C11" s="118" t="s">
        <v>9</v>
      </c>
      <c r="D11" s="118" t="s">
        <v>10</v>
      </c>
      <c r="E11" s="118" t="s">
        <v>11</v>
      </c>
      <c r="F11" s="118" t="s">
        <v>12</v>
      </c>
      <c r="G11" s="71" t="s">
        <v>13</v>
      </c>
      <c r="H11" s="72" t="s">
        <v>14</v>
      </c>
      <c r="I11" s="73" t="s">
        <v>15</v>
      </c>
    </row>
    <row r="12" spans="1:9" x14ac:dyDescent="0.3">
      <c r="A12" s="14" t="s">
        <v>16</v>
      </c>
      <c r="B12" s="15" t="s">
        <v>17</v>
      </c>
      <c r="C12" s="16" t="s">
        <v>18</v>
      </c>
      <c r="D12" s="119">
        <v>67</v>
      </c>
      <c r="E12" s="17">
        <v>0.4620689655172413</v>
      </c>
      <c r="F12" s="17">
        <v>0.12761904761904763</v>
      </c>
      <c r="G12" s="19">
        <v>50</v>
      </c>
      <c r="H12" s="17">
        <v>0.11013215859030838</v>
      </c>
      <c r="I12" s="321">
        <v>454</v>
      </c>
    </row>
    <row r="13" spans="1:9" x14ac:dyDescent="0.3">
      <c r="A13" s="14"/>
      <c r="B13" s="20" t="s">
        <v>19</v>
      </c>
      <c r="C13" s="21" t="s">
        <v>20</v>
      </c>
      <c r="D13" s="120">
        <v>45</v>
      </c>
      <c r="E13" s="22">
        <v>0.26946107784431128</v>
      </c>
      <c r="F13" s="22">
        <v>8.5714285714285743E-2</v>
      </c>
      <c r="G13" s="24">
        <v>36</v>
      </c>
      <c r="H13" s="22">
        <v>7.9295154185022046E-2</v>
      </c>
      <c r="I13" s="321"/>
    </row>
    <row r="14" spans="1:9" x14ac:dyDescent="0.3">
      <c r="A14" s="14"/>
      <c r="B14" s="20" t="s">
        <v>17</v>
      </c>
      <c r="C14" s="21" t="s">
        <v>26</v>
      </c>
      <c r="D14" s="120">
        <v>31</v>
      </c>
      <c r="E14" s="22">
        <v>0.21379310344827593</v>
      </c>
      <c r="F14" s="22">
        <v>5.9047619047619022E-2</v>
      </c>
      <c r="G14" s="24">
        <v>21</v>
      </c>
      <c r="H14" s="22">
        <v>4.6255506607929528E-2</v>
      </c>
      <c r="I14" s="321"/>
    </row>
    <row r="15" spans="1:9" x14ac:dyDescent="0.3">
      <c r="A15" s="14"/>
      <c r="B15" s="20" t="s">
        <v>17</v>
      </c>
      <c r="C15" s="21" t="s">
        <v>23</v>
      </c>
      <c r="D15" s="120">
        <v>25</v>
      </c>
      <c r="E15" s="22">
        <v>0.17241379310344826</v>
      </c>
      <c r="F15" s="22">
        <v>4.7619047619047637E-2</v>
      </c>
      <c r="G15" s="24">
        <v>22</v>
      </c>
      <c r="H15" s="22">
        <v>4.8458149779735685E-2</v>
      </c>
      <c r="I15" s="321"/>
    </row>
    <row r="16" spans="1:9" x14ac:dyDescent="0.3">
      <c r="A16" s="14"/>
      <c r="B16" s="20" t="s">
        <v>21</v>
      </c>
      <c r="C16" s="21" t="s">
        <v>22</v>
      </c>
      <c r="D16" s="120">
        <v>20</v>
      </c>
      <c r="E16" s="22">
        <v>0.35087719298245607</v>
      </c>
      <c r="F16" s="22">
        <v>3.8095238095238113E-2</v>
      </c>
      <c r="G16" s="24">
        <v>15</v>
      </c>
      <c r="H16" s="22">
        <v>3.3039647577092518E-2</v>
      </c>
      <c r="I16" s="321"/>
    </row>
    <row r="17" spans="1:9" x14ac:dyDescent="0.3">
      <c r="A17" s="14"/>
      <c r="B17" s="20" t="s">
        <v>19</v>
      </c>
      <c r="C17" s="21" t="s">
        <v>29</v>
      </c>
      <c r="D17" s="120">
        <v>15</v>
      </c>
      <c r="E17" s="22">
        <v>8.9820359281437126E-2</v>
      </c>
      <c r="F17" s="22">
        <v>2.857142857142856E-2</v>
      </c>
      <c r="G17" s="24">
        <v>11</v>
      </c>
      <c r="H17" s="22">
        <v>2.4229074889867842E-2</v>
      </c>
      <c r="I17" s="321"/>
    </row>
    <row r="18" spans="1:9" x14ac:dyDescent="0.3">
      <c r="A18" s="14"/>
      <c r="B18" s="20" t="s">
        <v>24</v>
      </c>
      <c r="C18" s="21" t="s">
        <v>25</v>
      </c>
      <c r="D18" s="120">
        <v>14</v>
      </c>
      <c r="E18" s="22">
        <v>0.36842105263157887</v>
      </c>
      <c r="F18" s="22">
        <v>2.6666666666666661E-2</v>
      </c>
      <c r="G18" s="24">
        <v>13</v>
      </c>
      <c r="H18" s="22">
        <v>2.8634361233480177E-2</v>
      </c>
      <c r="I18" s="321"/>
    </row>
    <row r="19" spans="1:9" x14ac:dyDescent="0.3">
      <c r="A19" s="14"/>
      <c r="B19" s="20" t="s">
        <v>17</v>
      </c>
      <c r="C19" s="21" t="s">
        <v>30</v>
      </c>
      <c r="D19" s="120">
        <v>12</v>
      </c>
      <c r="E19" s="22">
        <v>8.2758620689655185E-2</v>
      </c>
      <c r="F19" s="22">
        <v>2.2857142857142847E-2</v>
      </c>
      <c r="G19" s="24">
        <v>12</v>
      </c>
      <c r="H19" s="22">
        <v>2.6431718061674016E-2</v>
      </c>
      <c r="I19" s="321"/>
    </row>
    <row r="20" spans="1:9" x14ac:dyDescent="0.3">
      <c r="A20" s="14"/>
      <c r="B20" s="20" t="s">
        <v>27</v>
      </c>
      <c r="C20" s="21" t="s">
        <v>28</v>
      </c>
      <c r="D20" s="120">
        <v>12</v>
      </c>
      <c r="E20" s="22">
        <v>0.63157894736842113</v>
      </c>
      <c r="F20" s="22">
        <v>2.2857142857142847E-2</v>
      </c>
      <c r="G20" s="24">
        <v>11</v>
      </c>
      <c r="H20" s="22">
        <v>2.4229074889867842E-2</v>
      </c>
      <c r="I20" s="321"/>
    </row>
    <row r="21" spans="1:9" x14ac:dyDescent="0.3">
      <c r="A21" s="14"/>
      <c r="B21" s="20" t="s">
        <v>21</v>
      </c>
      <c r="C21" s="21" t="s">
        <v>105</v>
      </c>
      <c r="D21" s="120">
        <v>12</v>
      </c>
      <c r="E21" s="22">
        <v>0.21052631578947364</v>
      </c>
      <c r="F21" s="22">
        <v>2.2857142857142847E-2</v>
      </c>
      <c r="G21" s="24">
        <v>11</v>
      </c>
      <c r="H21" s="22">
        <v>2.4229074889867842E-2</v>
      </c>
      <c r="I21" s="321"/>
    </row>
    <row r="22" spans="1:9" ht="15" thickBot="1" x14ac:dyDescent="0.35">
      <c r="A22" s="28"/>
      <c r="B22" s="29" t="s">
        <v>33</v>
      </c>
      <c r="C22" t="s">
        <v>34</v>
      </c>
      <c r="D22">
        <v>272</v>
      </c>
      <c r="E22" s="121"/>
      <c r="F22" s="42">
        <v>0.51809523809523805</v>
      </c>
      <c r="G22" s="122">
        <v>162</v>
      </c>
      <c r="H22" s="44">
        <v>0.35682819383259912</v>
      </c>
      <c r="I22" s="326"/>
    </row>
    <row r="23" spans="1:9" ht="15" thickBot="1" x14ac:dyDescent="0.35">
      <c r="A23" s="34" t="s">
        <v>16</v>
      </c>
      <c r="B23" s="323" t="s">
        <v>35</v>
      </c>
      <c r="C23" s="327"/>
      <c r="D23" s="52">
        <f>SUM(D12:D22)</f>
        <v>525</v>
      </c>
      <c r="E23" s="53"/>
      <c r="F23" s="54">
        <v>1</v>
      </c>
      <c r="G23" s="55">
        <v>250</v>
      </c>
      <c r="H23" s="123">
        <f>G23/I12</f>
        <v>0.5506607929515418</v>
      </c>
      <c r="I23" s="322"/>
    </row>
    <row r="24" spans="1:9" x14ac:dyDescent="0.3">
      <c r="A24" s="28" t="s">
        <v>36</v>
      </c>
      <c r="B24" s="40" t="s">
        <v>44</v>
      </c>
      <c r="C24" s="40" t="s">
        <v>45</v>
      </c>
      <c r="D24" s="41">
        <v>5</v>
      </c>
      <c r="E24" s="42">
        <v>0.625</v>
      </c>
      <c r="F24" s="42">
        <v>0.12820512820512819</v>
      </c>
      <c r="G24" s="43">
        <v>4</v>
      </c>
      <c r="H24" s="44">
        <v>6.25E-2</v>
      </c>
      <c r="I24" s="325">
        <v>64</v>
      </c>
    </row>
    <row r="25" spans="1:9" x14ac:dyDescent="0.3">
      <c r="A25" s="28"/>
      <c r="B25" s="45" t="s">
        <v>106</v>
      </c>
      <c r="C25" s="45" t="s">
        <v>107</v>
      </c>
      <c r="D25" s="46">
        <v>3</v>
      </c>
      <c r="E25" s="42">
        <v>1</v>
      </c>
      <c r="F25" s="42">
        <v>7.69230769230769E-2</v>
      </c>
      <c r="G25" s="47">
        <v>2</v>
      </c>
      <c r="H25" s="44">
        <v>3.125E-2</v>
      </c>
      <c r="I25" s="326"/>
    </row>
    <row r="26" spans="1:9" x14ac:dyDescent="0.3">
      <c r="A26" s="28"/>
      <c r="B26" s="45" t="s">
        <v>108</v>
      </c>
      <c r="C26" s="45" t="s">
        <v>109</v>
      </c>
      <c r="D26" s="46">
        <v>2</v>
      </c>
      <c r="E26" s="42">
        <v>0.4</v>
      </c>
      <c r="F26" s="42">
        <v>5.128205128205128E-2</v>
      </c>
      <c r="G26" s="47">
        <v>1</v>
      </c>
      <c r="H26" s="44">
        <v>1.5625E-2</v>
      </c>
      <c r="I26" s="326"/>
    </row>
    <row r="27" spans="1:9" x14ac:dyDescent="0.3">
      <c r="A27" s="28"/>
      <c r="B27" s="45" t="s">
        <v>108</v>
      </c>
      <c r="C27" s="45" t="s">
        <v>110</v>
      </c>
      <c r="D27" s="46">
        <v>2</v>
      </c>
      <c r="E27" s="42">
        <v>0.4</v>
      </c>
      <c r="F27" s="42">
        <v>5.128205128205128E-2</v>
      </c>
      <c r="G27" s="47">
        <v>2</v>
      </c>
      <c r="H27" s="44">
        <v>3.125E-2</v>
      </c>
      <c r="I27" s="326"/>
    </row>
    <row r="28" spans="1:9" x14ac:dyDescent="0.3">
      <c r="A28" s="28"/>
      <c r="B28" s="45" t="s">
        <v>27</v>
      </c>
      <c r="C28" s="45" t="s">
        <v>111</v>
      </c>
      <c r="D28" s="46">
        <v>2</v>
      </c>
      <c r="E28" s="42">
        <v>1</v>
      </c>
      <c r="F28" s="42">
        <v>5.128205128205128E-2</v>
      </c>
      <c r="G28" s="47">
        <v>2</v>
      </c>
      <c r="H28" s="44">
        <v>3.125E-2</v>
      </c>
      <c r="I28" s="326"/>
    </row>
    <row r="29" spans="1:9" x14ac:dyDescent="0.3">
      <c r="A29" s="28"/>
      <c r="B29" s="45" t="s">
        <v>58</v>
      </c>
      <c r="C29" s="45" t="s">
        <v>112</v>
      </c>
      <c r="D29" s="46">
        <v>2</v>
      </c>
      <c r="E29" s="42">
        <v>0.66666666666666652</v>
      </c>
      <c r="F29" s="42">
        <v>5.128205128205128E-2</v>
      </c>
      <c r="G29" s="47">
        <v>2</v>
      </c>
      <c r="H29" s="44">
        <v>3.125E-2</v>
      </c>
      <c r="I29" s="326"/>
    </row>
    <row r="30" spans="1:9" x14ac:dyDescent="0.3">
      <c r="A30" s="28"/>
      <c r="B30" s="45" t="s">
        <v>24</v>
      </c>
      <c r="C30" s="45" t="s">
        <v>113</v>
      </c>
      <c r="D30" s="46">
        <v>2</v>
      </c>
      <c r="E30" s="42">
        <v>1</v>
      </c>
      <c r="F30" s="42">
        <v>5.128205128205128E-2</v>
      </c>
      <c r="G30" s="47">
        <v>1</v>
      </c>
      <c r="H30" s="44">
        <v>1.5625E-2</v>
      </c>
      <c r="I30" s="326"/>
    </row>
    <row r="31" spans="1:9" x14ac:dyDescent="0.3">
      <c r="A31" s="28"/>
      <c r="B31" s="45" t="s">
        <v>44</v>
      </c>
      <c r="C31" s="45" t="s">
        <v>114</v>
      </c>
      <c r="D31" s="46">
        <v>2</v>
      </c>
      <c r="E31" s="42">
        <v>0.25</v>
      </c>
      <c r="F31" s="42">
        <v>5.128205128205128E-2</v>
      </c>
      <c r="G31" s="47">
        <v>1</v>
      </c>
      <c r="H31" s="44">
        <v>1.5625E-2</v>
      </c>
      <c r="I31" s="326"/>
    </row>
    <row r="32" spans="1:9" ht="15" thickBot="1" x14ac:dyDescent="0.35">
      <c r="A32" s="28"/>
      <c r="B32" s="48" t="s">
        <v>33</v>
      </c>
      <c r="C32" s="49" t="s">
        <v>34</v>
      </c>
      <c r="D32">
        <v>19</v>
      </c>
      <c r="E32" s="50"/>
      <c r="F32" s="42">
        <v>0.48717948717948723</v>
      </c>
      <c r="G32">
        <v>12</v>
      </c>
      <c r="H32" s="44">
        <v>0.1875</v>
      </c>
      <c r="I32" s="326"/>
    </row>
    <row r="33" spans="1:9" ht="15" thickBot="1" x14ac:dyDescent="0.35">
      <c r="A33" s="34" t="s">
        <v>36</v>
      </c>
      <c r="B33" s="323" t="s">
        <v>35</v>
      </c>
      <c r="C33" s="327"/>
      <c r="D33" s="52">
        <f>SUM(D24:D32)</f>
        <v>39</v>
      </c>
      <c r="E33" s="53"/>
      <c r="F33" s="54">
        <f>SUM(F24:F32)</f>
        <v>1</v>
      </c>
      <c r="G33" s="55">
        <v>21</v>
      </c>
      <c r="H33" s="56">
        <f>G33/I24</f>
        <v>0.328125</v>
      </c>
      <c r="I33" s="322"/>
    </row>
    <row r="34" spans="1:9" x14ac:dyDescent="0.3">
      <c r="A34" s="57" t="s">
        <v>50</v>
      </c>
      <c r="B34" s="45" t="s">
        <v>54</v>
      </c>
      <c r="C34" s="45" t="s">
        <v>115</v>
      </c>
      <c r="D34" s="58">
        <v>4</v>
      </c>
      <c r="E34" s="59">
        <v>0.66666666666666652</v>
      </c>
      <c r="F34" s="59">
        <v>6.6666666666666652E-2</v>
      </c>
      <c r="G34" s="60">
        <v>4</v>
      </c>
      <c r="H34" s="59">
        <v>3.457216940363007E-3</v>
      </c>
      <c r="I34" s="325">
        <v>1157</v>
      </c>
    </row>
    <row r="35" spans="1:9" x14ac:dyDescent="0.3">
      <c r="A35" s="28"/>
      <c r="B35" s="45" t="s">
        <v>116</v>
      </c>
      <c r="C35" s="45" t="s">
        <v>117</v>
      </c>
      <c r="D35" s="58">
        <v>3</v>
      </c>
      <c r="E35" s="59">
        <v>0.75</v>
      </c>
      <c r="F35" s="59">
        <v>0.05</v>
      </c>
      <c r="G35" s="60">
        <v>3</v>
      </c>
      <c r="H35" s="59">
        <v>2.5929127052722557E-3</v>
      </c>
      <c r="I35" s="326"/>
    </row>
    <row r="36" spans="1:9" x14ac:dyDescent="0.3">
      <c r="A36" s="28"/>
      <c r="B36" s="45" t="s">
        <v>56</v>
      </c>
      <c r="C36" s="45" t="s">
        <v>57</v>
      </c>
      <c r="D36" s="58">
        <v>2</v>
      </c>
      <c r="E36" s="59">
        <v>1</v>
      </c>
      <c r="F36" s="59">
        <v>3.3333333333333326E-2</v>
      </c>
      <c r="G36" s="60">
        <v>2</v>
      </c>
      <c r="H36" s="59">
        <v>1.7286084701815035E-3</v>
      </c>
      <c r="I36" s="326"/>
    </row>
    <row r="37" spans="1:9" x14ac:dyDescent="0.3">
      <c r="A37" s="28"/>
      <c r="B37" s="45" t="s">
        <v>58</v>
      </c>
      <c r="C37" s="45" t="s">
        <v>60</v>
      </c>
      <c r="D37" s="58">
        <v>2</v>
      </c>
      <c r="E37" s="59">
        <v>0.16666666666666663</v>
      </c>
      <c r="F37" s="59">
        <v>3.3333333333333326E-2</v>
      </c>
      <c r="G37" s="60">
        <v>2</v>
      </c>
      <c r="H37" s="59">
        <v>1.7286084701815035E-3</v>
      </c>
      <c r="I37" s="326"/>
    </row>
    <row r="38" spans="1:9" x14ac:dyDescent="0.3">
      <c r="A38" s="28"/>
      <c r="B38" s="45" t="s">
        <v>64</v>
      </c>
      <c r="C38" s="45" t="s">
        <v>118</v>
      </c>
      <c r="D38" s="58">
        <v>2</v>
      </c>
      <c r="E38" s="59">
        <v>0.33333333333333326</v>
      </c>
      <c r="F38" s="59">
        <v>3.3333333333333326E-2</v>
      </c>
      <c r="G38" s="60">
        <v>2</v>
      </c>
      <c r="H38" s="59">
        <v>1.7286084701815035E-3</v>
      </c>
      <c r="I38" s="326"/>
    </row>
    <row r="39" spans="1:9" x14ac:dyDescent="0.3">
      <c r="A39" s="28"/>
      <c r="B39" s="45" t="s">
        <v>42</v>
      </c>
      <c r="C39" s="45" t="s">
        <v>119</v>
      </c>
      <c r="D39" s="58">
        <v>2</v>
      </c>
      <c r="E39" s="59">
        <v>0.5</v>
      </c>
      <c r="F39" s="59">
        <v>3.3333333333333326E-2</v>
      </c>
      <c r="G39" s="60">
        <v>1</v>
      </c>
      <c r="H39" s="59">
        <v>8.6430423509075186E-4</v>
      </c>
      <c r="I39" s="326"/>
    </row>
    <row r="40" spans="1:9" x14ac:dyDescent="0.3">
      <c r="A40" s="28"/>
      <c r="B40" s="45" t="s">
        <v>64</v>
      </c>
      <c r="C40" s="45" t="s">
        <v>120</v>
      </c>
      <c r="D40" s="58">
        <v>2</v>
      </c>
      <c r="E40" s="59">
        <v>0.33333333333333326</v>
      </c>
      <c r="F40" s="59">
        <v>3.3333333333333326E-2</v>
      </c>
      <c r="G40" s="60">
        <v>1</v>
      </c>
      <c r="H40" s="59">
        <v>8.6430423509075186E-4</v>
      </c>
      <c r="I40" s="326"/>
    </row>
    <row r="41" spans="1:9" x14ac:dyDescent="0.3">
      <c r="A41" s="28"/>
      <c r="B41" s="45" t="s">
        <v>121</v>
      </c>
      <c r="C41" s="45" t="s">
        <v>122</v>
      </c>
      <c r="D41" s="58">
        <v>2</v>
      </c>
      <c r="E41" s="59">
        <v>1</v>
      </c>
      <c r="F41" s="59">
        <v>3.3333333333333326E-2</v>
      </c>
      <c r="G41" s="60">
        <v>2</v>
      </c>
      <c r="H41" s="59">
        <v>1.7286084701815035E-3</v>
      </c>
      <c r="I41" s="326"/>
    </row>
    <row r="42" spans="1:9" ht="15" thickBot="1" x14ac:dyDescent="0.35">
      <c r="A42" s="28"/>
      <c r="B42" s="124"/>
      <c r="C42" s="125" t="s">
        <v>34</v>
      </c>
      <c r="D42" s="82">
        <v>41</v>
      </c>
      <c r="E42" s="126"/>
      <c r="F42" s="64">
        <v>0.68333333333333357</v>
      </c>
      <c r="G42" s="127">
        <v>37</v>
      </c>
      <c r="H42" s="64">
        <v>3.1979256698357814E-2</v>
      </c>
      <c r="I42" s="326"/>
    </row>
    <row r="43" spans="1:9" ht="15.75" customHeight="1" thickBot="1" x14ac:dyDescent="0.35">
      <c r="A43" s="34" t="s">
        <v>50</v>
      </c>
      <c r="B43" s="323" t="s">
        <v>35</v>
      </c>
      <c r="C43" s="327"/>
      <c r="D43" s="52">
        <f>SUM(D34:D42)</f>
        <v>60</v>
      </c>
      <c r="E43" s="53"/>
      <c r="F43" s="54">
        <v>1</v>
      </c>
      <c r="G43" s="68">
        <v>51</v>
      </c>
      <c r="H43" s="54">
        <f>G43/I34</f>
        <v>4.4079515989628351E-2</v>
      </c>
      <c r="I43" s="322"/>
    </row>
    <row r="44" spans="1:9" ht="83.25" customHeight="1" x14ac:dyDescent="0.3">
      <c r="A44" s="329" t="s">
        <v>68</v>
      </c>
      <c r="B44" s="330"/>
      <c r="C44" s="330"/>
      <c r="D44" s="330"/>
      <c r="E44" s="330"/>
      <c r="F44" s="330"/>
      <c r="G44" s="330"/>
      <c r="H44" s="330"/>
      <c r="I44" s="330"/>
    </row>
    <row r="45" spans="1:9" ht="17.399999999999999" x14ac:dyDescent="0.3">
      <c r="A45" s="4" t="s">
        <v>69</v>
      </c>
    </row>
    <row r="46" spans="1:9" ht="17.399999999999999" x14ac:dyDescent="0.3">
      <c r="A46" s="4" t="s">
        <v>70</v>
      </c>
    </row>
    <row r="47" spans="1:9" ht="18" thickBot="1" x14ac:dyDescent="0.35">
      <c r="A47" s="4"/>
    </row>
    <row r="48" spans="1:9" ht="72.599999999999994" thickBot="1" x14ac:dyDescent="0.35">
      <c r="A48" s="96" t="s">
        <v>7</v>
      </c>
      <c r="B48" s="128" t="s">
        <v>8</v>
      </c>
      <c r="C48" s="128" t="s">
        <v>9</v>
      </c>
      <c r="D48" s="128" t="s">
        <v>10</v>
      </c>
      <c r="E48" s="128" t="s">
        <v>11</v>
      </c>
      <c r="F48" s="128" t="s">
        <v>12</v>
      </c>
      <c r="G48" s="129" t="s">
        <v>13</v>
      </c>
      <c r="H48" s="130" t="s">
        <v>14</v>
      </c>
      <c r="I48" s="100" t="s">
        <v>15</v>
      </c>
    </row>
    <row r="49" spans="1:9" x14ac:dyDescent="0.3">
      <c r="A49" s="14" t="s">
        <v>71</v>
      </c>
      <c r="B49" s="78" t="s">
        <v>52</v>
      </c>
      <c r="C49" s="20" t="s">
        <v>72</v>
      </c>
      <c r="D49" s="24">
        <v>14</v>
      </c>
      <c r="E49" s="79">
        <v>0.45161290322580638</v>
      </c>
      <c r="F49" s="79">
        <v>6.8965517241379309E-2</v>
      </c>
      <c r="G49" s="80">
        <v>11</v>
      </c>
      <c r="H49" s="79">
        <v>2.8277634961439577E-2</v>
      </c>
      <c r="I49" s="337">
        <v>389</v>
      </c>
    </row>
    <row r="50" spans="1:9" x14ac:dyDescent="0.3">
      <c r="A50" s="14"/>
      <c r="B50" s="78" t="s">
        <v>21</v>
      </c>
      <c r="C50" s="20" t="s">
        <v>77</v>
      </c>
      <c r="D50" s="24">
        <v>8</v>
      </c>
      <c r="E50" s="79">
        <v>0.29629629629629634</v>
      </c>
      <c r="F50" s="79">
        <v>3.9408866995073885E-2</v>
      </c>
      <c r="G50" s="80">
        <v>8</v>
      </c>
      <c r="H50" s="79">
        <v>2.0565552699228787E-2</v>
      </c>
      <c r="I50" s="321"/>
    </row>
    <row r="51" spans="1:9" x14ac:dyDescent="0.3">
      <c r="A51" s="14"/>
      <c r="B51" s="78" t="s">
        <v>123</v>
      </c>
      <c r="C51" s="20" t="s">
        <v>124</v>
      </c>
      <c r="D51" s="24">
        <v>7</v>
      </c>
      <c r="E51" s="79">
        <v>0.46666666666666679</v>
      </c>
      <c r="F51" s="79">
        <v>3.4482758620689655E-2</v>
      </c>
      <c r="G51" s="80">
        <v>7</v>
      </c>
      <c r="H51" s="79">
        <v>1.799485861182519E-2</v>
      </c>
      <c r="I51" s="321"/>
    </row>
    <row r="52" spans="1:9" x14ac:dyDescent="0.3">
      <c r="A52" s="14"/>
      <c r="B52" s="78" t="s">
        <v>121</v>
      </c>
      <c r="C52" s="20" t="s">
        <v>122</v>
      </c>
      <c r="D52" s="24">
        <v>6</v>
      </c>
      <c r="E52" s="79">
        <v>0.66666666666666652</v>
      </c>
      <c r="F52" s="79">
        <v>2.9556650246305407E-2</v>
      </c>
      <c r="G52" s="80">
        <v>6</v>
      </c>
      <c r="H52" s="79">
        <v>1.5424164524421595E-2</v>
      </c>
      <c r="I52" s="321"/>
    </row>
    <row r="53" spans="1:9" x14ac:dyDescent="0.3">
      <c r="A53" s="14"/>
      <c r="B53" s="78" t="s">
        <v>52</v>
      </c>
      <c r="C53" s="20" t="s">
        <v>73</v>
      </c>
      <c r="D53" s="24">
        <v>4</v>
      </c>
      <c r="E53" s="79">
        <v>0.1290322580645161</v>
      </c>
      <c r="F53" s="79">
        <v>1.9704433497536943E-2</v>
      </c>
      <c r="G53" s="80">
        <v>4</v>
      </c>
      <c r="H53" s="79">
        <v>1.0282776349614393E-2</v>
      </c>
      <c r="I53" s="321"/>
    </row>
    <row r="54" spans="1:9" x14ac:dyDescent="0.3">
      <c r="A54" s="14"/>
      <c r="B54" s="78" t="s">
        <v>21</v>
      </c>
      <c r="C54" s="20" t="s">
        <v>125</v>
      </c>
      <c r="D54" s="24">
        <v>4</v>
      </c>
      <c r="E54" s="79">
        <v>0.14814814814814817</v>
      </c>
      <c r="F54" s="79">
        <v>1.9704433497536943E-2</v>
      </c>
      <c r="G54" s="80">
        <v>4</v>
      </c>
      <c r="H54" s="79">
        <v>1.0282776349614393E-2</v>
      </c>
      <c r="I54" s="321"/>
    </row>
    <row r="55" spans="1:9" x14ac:dyDescent="0.3">
      <c r="A55" s="14"/>
      <c r="B55" s="78" t="s">
        <v>52</v>
      </c>
      <c r="C55" s="20" t="s">
        <v>126</v>
      </c>
      <c r="D55" s="24">
        <v>3</v>
      </c>
      <c r="E55" s="79">
        <v>9.6774193548387122E-2</v>
      </c>
      <c r="F55" s="79">
        <v>1.4778325123152703E-2</v>
      </c>
      <c r="G55" s="80">
        <v>3</v>
      </c>
      <c r="H55" s="79">
        <v>7.7120822622107985E-3</v>
      </c>
      <c r="I55" s="321"/>
    </row>
    <row r="56" spans="1:9" x14ac:dyDescent="0.3">
      <c r="A56" s="14"/>
      <c r="B56" s="78" t="s">
        <v>127</v>
      </c>
      <c r="C56" s="20" t="s">
        <v>128</v>
      </c>
      <c r="D56" s="24">
        <v>3</v>
      </c>
      <c r="E56" s="79">
        <v>0.21428571428571425</v>
      </c>
      <c r="F56" s="79">
        <v>1.4778325123152703E-2</v>
      </c>
      <c r="G56" s="80">
        <v>3</v>
      </c>
      <c r="H56" s="79">
        <v>7.7120822622107985E-3</v>
      </c>
      <c r="I56" s="321"/>
    </row>
    <row r="57" spans="1:9" x14ac:dyDescent="0.3">
      <c r="A57" s="14"/>
      <c r="B57" s="78" t="s">
        <v>21</v>
      </c>
      <c r="C57" s="20" t="s">
        <v>129</v>
      </c>
      <c r="D57" s="24">
        <v>3</v>
      </c>
      <c r="E57" s="79">
        <v>0.11111111111111112</v>
      </c>
      <c r="F57" s="79">
        <v>1.4778325123152703E-2</v>
      </c>
      <c r="G57" s="80">
        <v>3</v>
      </c>
      <c r="H57" s="79">
        <v>7.7120822622107985E-3</v>
      </c>
      <c r="I57" s="321"/>
    </row>
    <row r="58" spans="1:9" x14ac:dyDescent="0.3">
      <c r="A58" s="14"/>
      <c r="B58" s="78" t="s">
        <v>42</v>
      </c>
      <c r="C58" s="20" t="s">
        <v>43</v>
      </c>
      <c r="D58" s="24">
        <v>3</v>
      </c>
      <c r="E58" s="79">
        <v>0.21428571428571425</v>
      </c>
      <c r="F58" s="79">
        <v>1.4778325123152703E-2</v>
      </c>
      <c r="G58" s="80">
        <v>3</v>
      </c>
      <c r="H58" s="79">
        <v>7.7120822622107985E-3</v>
      </c>
      <c r="I58" s="321"/>
    </row>
    <row r="59" spans="1:9" x14ac:dyDescent="0.3">
      <c r="A59" s="14"/>
      <c r="B59" s="78" t="s">
        <v>42</v>
      </c>
      <c r="C59" s="20" t="s">
        <v>130</v>
      </c>
      <c r="D59" s="24">
        <v>3</v>
      </c>
      <c r="E59" s="79">
        <v>0.21428571428571427</v>
      </c>
      <c r="F59" s="79">
        <v>1.4778325123152709E-2</v>
      </c>
      <c r="G59" s="80">
        <v>3</v>
      </c>
      <c r="H59" s="79">
        <v>7.7120822622107968E-3</v>
      </c>
      <c r="I59" s="321"/>
    </row>
    <row r="60" spans="1:9" x14ac:dyDescent="0.3">
      <c r="A60" s="14"/>
      <c r="B60" s="78" t="s">
        <v>131</v>
      </c>
      <c r="C60" s="20" t="s">
        <v>132</v>
      </c>
      <c r="D60" s="24">
        <v>3</v>
      </c>
      <c r="E60" s="79">
        <v>0.33333333333333331</v>
      </c>
      <c r="F60" s="79">
        <v>1.4778325123152709E-2</v>
      </c>
      <c r="G60" s="80">
        <v>3</v>
      </c>
      <c r="H60" s="79">
        <v>7.7120822622107968E-3</v>
      </c>
      <c r="I60" s="321"/>
    </row>
    <row r="61" spans="1:9" x14ac:dyDescent="0.3">
      <c r="A61" s="14"/>
      <c r="B61" s="78" t="s">
        <v>123</v>
      </c>
      <c r="C61" s="20" t="s">
        <v>133</v>
      </c>
      <c r="D61" s="24">
        <v>3</v>
      </c>
      <c r="E61" s="79">
        <v>0.2</v>
      </c>
      <c r="F61" s="79">
        <v>1.4778325123152709E-2</v>
      </c>
      <c r="G61" s="80">
        <v>3</v>
      </c>
      <c r="H61" s="79">
        <v>7.7120822622107968E-3</v>
      </c>
      <c r="I61" s="321"/>
    </row>
    <row r="62" spans="1:9" ht="15" thickBot="1" x14ac:dyDescent="0.35">
      <c r="A62" s="28"/>
      <c r="B62" s="29"/>
      <c r="C62" s="66" t="s">
        <v>34</v>
      </c>
      <c r="D62" s="82">
        <v>139</v>
      </c>
      <c r="E62" s="83"/>
      <c r="F62" s="59">
        <v>0.68472906403940892</v>
      </c>
      <c r="G62" s="84">
        <v>98</v>
      </c>
      <c r="H62" s="59">
        <v>0.25192802056555275</v>
      </c>
      <c r="I62" s="326"/>
    </row>
    <row r="63" spans="1:9" ht="15.75" customHeight="1" thickBot="1" x14ac:dyDescent="0.35">
      <c r="A63" s="34" t="s">
        <v>71</v>
      </c>
      <c r="B63" s="323" t="s">
        <v>35</v>
      </c>
      <c r="C63" s="327"/>
      <c r="D63" s="85">
        <f>SUM(D49:D62)</f>
        <v>203</v>
      </c>
      <c r="E63" s="86"/>
      <c r="F63" s="54">
        <f>SUM(F49:F62)</f>
        <v>1</v>
      </c>
      <c r="G63" s="87">
        <v>132</v>
      </c>
      <c r="H63" s="112">
        <f>G63/I49</f>
        <v>0.33933161953727509</v>
      </c>
      <c r="I63" s="322"/>
    </row>
    <row r="64" spans="1:9" ht="15" thickBot="1" x14ac:dyDescent="0.35">
      <c r="A64" s="57" t="s">
        <v>92</v>
      </c>
      <c r="B64" s="89" t="s">
        <v>93</v>
      </c>
      <c r="C64" s="45" t="s">
        <v>34</v>
      </c>
      <c r="D64" s="58">
        <v>2</v>
      </c>
      <c r="E64" s="59"/>
      <c r="F64" s="59">
        <v>1</v>
      </c>
      <c r="G64" s="60">
        <v>1</v>
      </c>
      <c r="H64" s="59">
        <v>6.25E-2</v>
      </c>
      <c r="I64" s="325">
        <v>16</v>
      </c>
    </row>
    <row r="65" spans="1:9" ht="15.75" customHeight="1" thickBot="1" x14ac:dyDescent="0.35">
      <c r="A65" s="34" t="s">
        <v>92</v>
      </c>
      <c r="B65" s="323" t="s">
        <v>35</v>
      </c>
      <c r="C65" s="327"/>
      <c r="D65" s="131">
        <f>SUM(D64:D64)</f>
        <v>2</v>
      </c>
      <c r="E65" s="132"/>
      <c r="F65" s="133">
        <v>1</v>
      </c>
      <c r="G65" s="134">
        <f>SUM(G64:G64)</f>
        <v>1</v>
      </c>
      <c r="H65" s="133">
        <f>G65/I64</f>
        <v>6.25E-2</v>
      </c>
      <c r="I65" s="322"/>
    </row>
    <row r="66" spans="1:9" ht="15.75" customHeight="1" thickBot="1" x14ac:dyDescent="0.35">
      <c r="A66" s="90" t="s">
        <v>94</v>
      </c>
      <c r="B66" s="332" t="s">
        <v>35</v>
      </c>
      <c r="C66" s="338"/>
      <c r="D66" s="135" t="s">
        <v>93</v>
      </c>
      <c r="E66" s="136" t="s">
        <v>93</v>
      </c>
      <c r="F66" s="136" t="s">
        <v>93</v>
      </c>
      <c r="G66" s="136" t="s">
        <v>93</v>
      </c>
      <c r="H66" s="137" t="s">
        <v>93</v>
      </c>
      <c r="I66" s="138" t="s">
        <v>93</v>
      </c>
    </row>
    <row r="67" spans="1:9" ht="15.75" customHeight="1" thickBot="1" x14ac:dyDescent="0.35">
      <c r="A67" s="90" t="s">
        <v>95</v>
      </c>
      <c r="B67" s="332" t="s">
        <v>35</v>
      </c>
      <c r="C67" s="338"/>
      <c r="D67" s="139" t="s">
        <v>93</v>
      </c>
      <c r="E67" s="140" t="s">
        <v>93</v>
      </c>
      <c r="F67" s="140" t="s">
        <v>93</v>
      </c>
      <c r="G67" s="140" t="s">
        <v>93</v>
      </c>
      <c r="H67" s="141" t="s">
        <v>93</v>
      </c>
      <c r="I67" s="138" t="s">
        <v>93</v>
      </c>
    </row>
    <row r="68" spans="1:9" ht="80.25" customHeight="1" x14ac:dyDescent="0.3">
      <c r="A68" s="329" t="s">
        <v>68</v>
      </c>
      <c r="B68" s="330"/>
      <c r="C68" s="330"/>
      <c r="D68" s="339"/>
      <c r="E68" s="339"/>
      <c r="F68" s="339"/>
      <c r="G68" s="339"/>
      <c r="H68" s="339"/>
      <c r="I68" s="330"/>
    </row>
    <row r="69" spans="1:9" x14ac:dyDescent="0.3">
      <c r="A69" s="92"/>
      <c r="B69" s="92"/>
      <c r="C69" s="92"/>
      <c r="D69" s="92"/>
      <c r="E69" s="92"/>
      <c r="F69" s="92"/>
      <c r="G69" s="93"/>
      <c r="H69" s="92"/>
      <c r="I69" s="94"/>
    </row>
    <row r="70" spans="1:9" ht="17.399999999999999" x14ac:dyDescent="0.3">
      <c r="A70" s="4" t="s">
        <v>96</v>
      </c>
    </row>
    <row r="71" spans="1:9" ht="17.399999999999999" x14ac:dyDescent="0.3">
      <c r="A71" s="4" t="s">
        <v>97</v>
      </c>
    </row>
    <row r="72" spans="1:9" ht="15" thickBot="1" x14ac:dyDescent="0.35">
      <c r="A72" s="95"/>
    </row>
    <row r="73" spans="1:9" ht="72.599999999999994" thickBot="1" x14ac:dyDescent="0.35">
      <c r="A73" s="69" t="s">
        <v>7</v>
      </c>
      <c r="B73" s="70" t="s">
        <v>8</v>
      </c>
      <c r="C73" s="70" t="s">
        <v>9</v>
      </c>
      <c r="D73" s="70" t="s">
        <v>10</v>
      </c>
      <c r="E73" s="70" t="s">
        <v>11</v>
      </c>
      <c r="F73" s="70" t="s">
        <v>12</v>
      </c>
      <c r="G73" s="71" t="s">
        <v>13</v>
      </c>
      <c r="H73" s="72" t="s">
        <v>14</v>
      </c>
      <c r="I73" s="73" t="s">
        <v>15</v>
      </c>
    </row>
    <row r="74" spans="1:9" x14ac:dyDescent="0.3">
      <c r="A74" s="14" t="s">
        <v>16</v>
      </c>
      <c r="B74" s="15" t="s">
        <v>17</v>
      </c>
      <c r="C74" s="15" t="s">
        <v>23</v>
      </c>
      <c r="D74" s="19">
        <v>5</v>
      </c>
      <c r="E74" s="75">
        <v>0.45454545454545447</v>
      </c>
      <c r="F74" s="75">
        <v>0.2</v>
      </c>
      <c r="G74" s="76">
        <v>2</v>
      </c>
      <c r="H74" s="75">
        <v>0.14285714285714279</v>
      </c>
      <c r="I74" s="321">
        <v>14</v>
      </c>
    </row>
    <row r="75" spans="1:9" x14ac:dyDescent="0.3">
      <c r="A75" s="14"/>
      <c r="B75" s="20" t="s">
        <v>17</v>
      </c>
      <c r="C75" s="20" t="s">
        <v>18</v>
      </c>
      <c r="D75" s="24">
        <v>4</v>
      </c>
      <c r="E75" s="79">
        <v>0.3636363636363637</v>
      </c>
      <c r="F75" s="79">
        <v>0.16</v>
      </c>
      <c r="G75" s="80">
        <v>3</v>
      </c>
      <c r="H75" s="79">
        <v>0.21428571428571425</v>
      </c>
      <c r="I75" s="321"/>
    </row>
    <row r="76" spans="1:9" x14ac:dyDescent="0.3">
      <c r="A76" s="14"/>
      <c r="B76" s="20" t="s">
        <v>19</v>
      </c>
      <c r="C76" s="20" t="s">
        <v>20</v>
      </c>
      <c r="D76" s="24">
        <v>4</v>
      </c>
      <c r="E76" s="79">
        <v>0.66666666666666652</v>
      </c>
      <c r="F76" s="79">
        <v>0.16</v>
      </c>
      <c r="G76" s="80">
        <v>3</v>
      </c>
      <c r="H76" s="79">
        <v>0.21428571428571425</v>
      </c>
      <c r="I76" s="321"/>
    </row>
    <row r="77" spans="1:9" x14ac:dyDescent="0.3">
      <c r="A77" s="14"/>
      <c r="B77" s="20" t="s">
        <v>27</v>
      </c>
      <c r="C77" s="20" t="s">
        <v>28</v>
      </c>
      <c r="D77" s="24">
        <v>3</v>
      </c>
      <c r="E77" s="79">
        <v>1</v>
      </c>
      <c r="F77" s="79">
        <v>0.12</v>
      </c>
      <c r="G77" s="80">
        <v>1</v>
      </c>
      <c r="H77" s="79">
        <v>7.1428571428571411E-2</v>
      </c>
      <c r="I77" s="321"/>
    </row>
    <row r="78" spans="1:9" x14ac:dyDescent="0.3">
      <c r="A78" s="14"/>
      <c r="B78" s="20" t="s">
        <v>21</v>
      </c>
      <c r="C78" s="20" t="s">
        <v>22</v>
      </c>
      <c r="D78" s="24">
        <v>2</v>
      </c>
      <c r="E78" s="79">
        <v>0.66666666666666652</v>
      </c>
      <c r="F78" s="79">
        <v>0.08</v>
      </c>
      <c r="G78" s="80">
        <v>1</v>
      </c>
      <c r="H78" s="79">
        <v>7.1428571428571411E-2</v>
      </c>
      <c r="I78" s="321"/>
    </row>
    <row r="79" spans="1:9" ht="15" thickBot="1" x14ac:dyDescent="0.35">
      <c r="A79" s="14"/>
      <c r="B79" s="142" t="s">
        <v>33</v>
      </c>
      <c r="C79" s="143" t="s">
        <v>34</v>
      </c>
      <c r="D79" s="144">
        <v>7</v>
      </c>
      <c r="E79" s="145"/>
      <c r="F79" s="146">
        <v>0.28000000000000003</v>
      </c>
      <c r="G79" s="147">
        <v>4</v>
      </c>
      <c r="H79" s="146">
        <v>0.28571428571428559</v>
      </c>
      <c r="I79" s="321"/>
    </row>
    <row r="80" spans="1:9" ht="15.75" customHeight="1" thickBot="1" x14ac:dyDescent="0.35">
      <c r="A80" s="148" t="s">
        <v>16</v>
      </c>
      <c r="B80" s="341" t="s">
        <v>35</v>
      </c>
      <c r="C80" s="342"/>
      <c r="D80" s="149">
        <f>SUM(D74:D79)</f>
        <v>25</v>
      </c>
      <c r="E80" s="150"/>
      <c r="F80" s="151">
        <v>1</v>
      </c>
      <c r="G80" s="152">
        <v>5</v>
      </c>
      <c r="H80" s="153">
        <f>G80/I74</f>
        <v>0.35714285714285715</v>
      </c>
      <c r="I80" s="340"/>
    </row>
    <row r="81" spans="1:9" ht="15.75" customHeight="1" thickBot="1" x14ac:dyDescent="0.35">
      <c r="A81" s="34" t="s">
        <v>36</v>
      </c>
      <c r="B81" s="332" t="s">
        <v>35</v>
      </c>
      <c r="C81" s="324"/>
      <c r="D81" s="154" t="s">
        <v>93</v>
      </c>
      <c r="E81" s="154" t="s">
        <v>93</v>
      </c>
      <c r="F81" s="155" t="s">
        <v>93</v>
      </c>
      <c r="G81" s="154" t="s">
        <v>93</v>
      </c>
      <c r="H81" s="154" t="s">
        <v>93</v>
      </c>
      <c r="I81" s="106" t="s">
        <v>93</v>
      </c>
    </row>
    <row r="82" spans="1:9" ht="15" thickBot="1" x14ac:dyDescent="0.35">
      <c r="A82" s="57" t="s">
        <v>99</v>
      </c>
      <c r="B82" s="48" t="s">
        <v>33</v>
      </c>
      <c r="C82" s="107" t="s">
        <v>34</v>
      </c>
      <c r="D82" s="108">
        <v>3</v>
      </c>
      <c r="E82" s="48"/>
      <c r="F82" s="109">
        <v>1</v>
      </c>
      <c r="G82" s="156">
        <v>3</v>
      </c>
      <c r="H82" s="157">
        <v>0.1111111111111111</v>
      </c>
      <c r="I82" s="328">
        <v>27</v>
      </c>
    </row>
    <row r="83" spans="1:9" ht="15.75" customHeight="1" thickBot="1" x14ac:dyDescent="0.35">
      <c r="A83" s="57" t="s">
        <v>99</v>
      </c>
      <c r="B83" s="323" t="s">
        <v>35</v>
      </c>
      <c r="C83" s="327"/>
      <c r="D83" s="52">
        <f>SUM(D82)</f>
        <v>3</v>
      </c>
      <c r="E83" s="53"/>
      <c r="F83" s="54">
        <v>1</v>
      </c>
      <c r="G83" s="103">
        <v>3</v>
      </c>
      <c r="H83" s="104">
        <f>G82/I82</f>
        <v>0.1111111111111111</v>
      </c>
      <c r="I83" s="322"/>
    </row>
    <row r="84" spans="1:9" ht="15" thickBot="1" x14ac:dyDescent="0.35">
      <c r="A84" s="57" t="s">
        <v>71</v>
      </c>
      <c r="B84" s="113"/>
      <c r="C84" s="107" t="s">
        <v>34</v>
      </c>
      <c r="D84" s="58">
        <v>3</v>
      </c>
      <c r="E84" s="158"/>
      <c r="F84" s="158">
        <v>1</v>
      </c>
      <c r="G84" s="159">
        <v>2</v>
      </c>
      <c r="H84" s="158">
        <v>0.10526315789473682</v>
      </c>
      <c r="I84" s="328">
        <v>19</v>
      </c>
    </row>
    <row r="85" spans="1:9" ht="15.75" customHeight="1" thickBot="1" x14ac:dyDescent="0.35">
      <c r="A85" s="34" t="s">
        <v>71</v>
      </c>
      <c r="B85" s="323" t="s">
        <v>35</v>
      </c>
      <c r="C85" s="327"/>
      <c r="D85" s="52">
        <f>SUM(D84:D84)</f>
        <v>3</v>
      </c>
      <c r="E85" s="53"/>
      <c r="F85" s="54">
        <v>1</v>
      </c>
      <c r="G85" s="103">
        <v>2</v>
      </c>
      <c r="H85" s="104">
        <f>G85/I84</f>
        <v>0.10526315789473684</v>
      </c>
      <c r="I85" s="322"/>
    </row>
    <row r="86" spans="1:9" ht="15.75" customHeight="1" thickBot="1" x14ac:dyDescent="0.35">
      <c r="A86" s="34" t="s">
        <v>92</v>
      </c>
      <c r="B86" s="323" t="s">
        <v>35</v>
      </c>
      <c r="C86" s="327"/>
      <c r="D86" s="105" t="s">
        <v>93</v>
      </c>
      <c r="E86" s="105" t="s">
        <v>93</v>
      </c>
      <c r="F86" s="105" t="s">
        <v>93</v>
      </c>
      <c r="G86" s="105" t="s">
        <v>93</v>
      </c>
      <c r="H86" s="105" t="s">
        <v>93</v>
      </c>
      <c r="I86" s="106" t="s">
        <v>93</v>
      </c>
    </row>
    <row r="87" spans="1:9" ht="83.25" customHeight="1" x14ac:dyDescent="0.3">
      <c r="A87" s="329" t="s">
        <v>100</v>
      </c>
      <c r="B87" s="330"/>
      <c r="C87" s="330"/>
      <c r="D87" s="330"/>
      <c r="E87" s="330"/>
      <c r="F87" s="330"/>
      <c r="G87" s="330"/>
      <c r="H87" s="330"/>
      <c r="I87" s="330"/>
    </row>
    <row r="89" spans="1:9" ht="18" customHeight="1" x14ac:dyDescent="0.3">
      <c r="A89" s="4" t="s">
        <v>101</v>
      </c>
    </row>
    <row r="90" spans="1:9" ht="17.399999999999999" x14ac:dyDescent="0.3">
      <c r="A90" s="4" t="s">
        <v>102</v>
      </c>
    </row>
    <row r="91" spans="1:9" ht="15" thickBot="1" x14ac:dyDescent="0.35">
      <c r="A91" s="95"/>
    </row>
    <row r="92" spans="1:9" ht="72.599999999999994" thickBot="1" x14ac:dyDescent="0.35">
      <c r="A92" s="69" t="s">
        <v>7</v>
      </c>
      <c r="B92" s="70" t="s">
        <v>8</v>
      </c>
      <c r="C92" s="70" t="s">
        <v>9</v>
      </c>
      <c r="D92" s="70" t="s">
        <v>10</v>
      </c>
      <c r="E92" s="70" t="s">
        <v>11</v>
      </c>
      <c r="F92" s="70" t="s">
        <v>12</v>
      </c>
      <c r="G92" s="71" t="s">
        <v>13</v>
      </c>
      <c r="H92" s="72" t="s">
        <v>14</v>
      </c>
      <c r="I92" s="73" t="s">
        <v>15</v>
      </c>
    </row>
    <row r="93" spans="1:9" x14ac:dyDescent="0.3">
      <c r="A93" s="14" t="s">
        <v>16</v>
      </c>
      <c r="B93" s="160" t="s">
        <v>19</v>
      </c>
      <c r="C93" s="160" t="s">
        <v>29</v>
      </c>
      <c r="D93" s="161">
        <v>4</v>
      </c>
      <c r="E93" s="162">
        <v>0.16</v>
      </c>
      <c r="F93" s="163">
        <v>0.12121212121212122</v>
      </c>
      <c r="G93" s="164">
        <v>2</v>
      </c>
      <c r="H93" s="162">
        <v>9.5238095238095274E-2</v>
      </c>
      <c r="I93" s="331">
        <v>21</v>
      </c>
    </row>
    <row r="94" spans="1:9" x14ac:dyDescent="0.3">
      <c r="A94" s="14"/>
      <c r="B94" s="165" t="s">
        <v>17</v>
      </c>
      <c r="C94" s="165" t="s">
        <v>18</v>
      </c>
      <c r="D94" s="166">
        <v>3</v>
      </c>
      <c r="E94" s="167">
        <v>1</v>
      </c>
      <c r="F94" s="168">
        <v>9.0909090909090912E-2</v>
      </c>
      <c r="G94" s="169">
        <v>3</v>
      </c>
      <c r="H94" s="167">
        <v>0.14285714285714279</v>
      </c>
      <c r="I94" s="331"/>
    </row>
    <row r="95" spans="1:9" x14ac:dyDescent="0.3">
      <c r="A95" s="14"/>
      <c r="B95" s="165" t="s">
        <v>19</v>
      </c>
      <c r="C95" s="165" t="s">
        <v>20</v>
      </c>
      <c r="D95" s="166">
        <v>3</v>
      </c>
      <c r="E95" s="167">
        <v>0.12</v>
      </c>
      <c r="F95" s="168">
        <v>9.0909090909090912E-2</v>
      </c>
      <c r="G95" s="169">
        <v>3</v>
      </c>
      <c r="H95" s="167">
        <v>0.14285714285714279</v>
      </c>
      <c r="I95" s="331"/>
    </row>
    <row r="96" spans="1:9" x14ac:dyDescent="0.3">
      <c r="A96" s="14"/>
      <c r="B96" s="165" t="s">
        <v>19</v>
      </c>
      <c r="C96" s="165" t="s">
        <v>134</v>
      </c>
      <c r="D96" s="166">
        <v>2</v>
      </c>
      <c r="E96" s="167">
        <v>0.08</v>
      </c>
      <c r="F96" s="168">
        <v>6.0606060606060608E-2</v>
      </c>
      <c r="G96" s="169">
        <v>2</v>
      </c>
      <c r="H96" s="167">
        <v>9.5238095238095274E-2</v>
      </c>
      <c r="I96" s="331"/>
    </row>
    <row r="97" spans="1:9" x14ac:dyDescent="0.3">
      <c r="A97" s="14"/>
      <c r="B97" s="165" t="s">
        <v>19</v>
      </c>
      <c r="C97" s="165" t="s">
        <v>135</v>
      </c>
      <c r="D97" s="166">
        <v>2</v>
      </c>
      <c r="E97" s="167">
        <v>0.08</v>
      </c>
      <c r="F97" s="168">
        <v>6.0606060606060608E-2</v>
      </c>
      <c r="G97" s="169">
        <v>1</v>
      </c>
      <c r="H97" s="167">
        <v>4.7619047619047637E-2</v>
      </c>
      <c r="I97" s="331"/>
    </row>
    <row r="98" spans="1:9" x14ac:dyDescent="0.3">
      <c r="A98" s="14"/>
      <c r="B98" s="165" t="s">
        <v>19</v>
      </c>
      <c r="C98" s="165" t="s">
        <v>136</v>
      </c>
      <c r="D98" s="166">
        <v>2</v>
      </c>
      <c r="E98" s="167">
        <v>0.08</v>
      </c>
      <c r="F98" s="168">
        <v>6.0606060606060608E-2</v>
      </c>
      <c r="G98" s="169">
        <v>1</v>
      </c>
      <c r="H98" s="167">
        <v>4.7619047619047637E-2</v>
      </c>
      <c r="I98" s="331"/>
    </row>
    <row r="99" spans="1:9" x14ac:dyDescent="0.3">
      <c r="A99" s="14"/>
      <c r="B99" s="165" t="s">
        <v>137</v>
      </c>
      <c r="C99" s="165" t="s">
        <v>138</v>
      </c>
      <c r="D99" s="166">
        <v>2</v>
      </c>
      <c r="E99" s="167">
        <v>1</v>
      </c>
      <c r="F99" s="168">
        <v>6.0606060606060608E-2</v>
      </c>
      <c r="G99" s="169">
        <v>1</v>
      </c>
      <c r="H99" s="167">
        <v>4.7619047619047637E-2</v>
      </c>
      <c r="I99" s="331"/>
    </row>
    <row r="100" spans="1:9" ht="15" thickBot="1" x14ac:dyDescent="0.35">
      <c r="A100" s="14"/>
      <c r="B100" s="170"/>
      <c r="C100" s="171" t="s">
        <v>34</v>
      </c>
      <c r="D100" s="172">
        <v>15</v>
      </c>
      <c r="E100" s="173"/>
      <c r="F100" s="174">
        <v>0.45454545454545447</v>
      </c>
      <c r="G100" s="175">
        <v>10</v>
      </c>
      <c r="H100" s="173">
        <v>0.47619047619047639</v>
      </c>
      <c r="I100" s="331"/>
    </row>
    <row r="101" spans="1:9" ht="15" thickBot="1" x14ac:dyDescent="0.35">
      <c r="A101" s="176" t="s">
        <v>16</v>
      </c>
      <c r="B101" s="343" t="s">
        <v>35</v>
      </c>
      <c r="C101" s="342"/>
      <c r="D101" s="177">
        <f>SUM(D93:D100)</f>
        <v>33</v>
      </c>
      <c r="E101" s="150"/>
      <c r="F101" s="178">
        <f>SUM(F93:F100)</f>
        <v>0.99999999999999989</v>
      </c>
      <c r="G101" s="152">
        <v>16</v>
      </c>
      <c r="H101" s="153">
        <f>G101/I93</f>
        <v>0.76190476190476186</v>
      </c>
      <c r="I101" s="340"/>
    </row>
    <row r="102" spans="1:9" s="179" customFormat="1" ht="15" thickBot="1" x14ac:dyDescent="0.35">
      <c r="A102" s="176" t="s">
        <v>36</v>
      </c>
      <c r="B102" s="343" t="s">
        <v>35</v>
      </c>
      <c r="C102" s="342"/>
      <c r="D102" s="177" t="s">
        <v>93</v>
      </c>
      <c r="E102" s="177" t="s">
        <v>93</v>
      </c>
      <c r="F102" s="177" t="s">
        <v>93</v>
      </c>
      <c r="G102" s="177" t="s">
        <v>93</v>
      </c>
      <c r="H102" s="177" t="s">
        <v>93</v>
      </c>
      <c r="I102" s="140" t="s">
        <v>93</v>
      </c>
    </row>
    <row r="103" spans="1:9" ht="15" thickBot="1" x14ac:dyDescent="0.35">
      <c r="A103" s="28" t="s">
        <v>50</v>
      </c>
      <c r="B103" s="180" t="s">
        <v>54</v>
      </c>
      <c r="C103" s="125" t="s">
        <v>34</v>
      </c>
      <c r="D103" s="181">
        <v>2</v>
      </c>
      <c r="E103" s="182"/>
      <c r="F103" s="183">
        <v>1</v>
      </c>
      <c r="G103" s="184">
        <v>1</v>
      </c>
      <c r="H103" s="185">
        <v>3.2258064516129024E-2</v>
      </c>
      <c r="I103" s="328">
        <v>31</v>
      </c>
    </row>
    <row r="104" spans="1:9" ht="15" thickBot="1" x14ac:dyDescent="0.35">
      <c r="A104" s="34" t="s">
        <v>50</v>
      </c>
      <c r="B104" s="323" t="s">
        <v>35</v>
      </c>
      <c r="C104" s="327"/>
      <c r="D104" s="52">
        <f>SUM(D103:D103)</f>
        <v>2</v>
      </c>
      <c r="E104" s="53"/>
      <c r="F104" s="54">
        <v>1</v>
      </c>
      <c r="G104" s="87">
        <f>SUM(G103:G103)</f>
        <v>1</v>
      </c>
      <c r="H104" s="112">
        <f>G104/I103</f>
        <v>3.2258064516129031E-2</v>
      </c>
      <c r="I104" s="334"/>
    </row>
    <row r="105" spans="1:9" ht="83.25" customHeight="1" x14ac:dyDescent="0.3">
      <c r="A105" s="329" t="s">
        <v>100</v>
      </c>
      <c r="B105" s="330"/>
      <c r="C105" s="330"/>
      <c r="D105" s="330"/>
      <c r="E105" s="330"/>
      <c r="F105" s="330"/>
      <c r="G105" s="330"/>
      <c r="H105" s="330"/>
      <c r="I105" s="330"/>
    </row>
  </sheetData>
  <sheetProtection algorithmName="SHA-512" hashValue="NxijVOZqiVTO9hOWvMJGtyGg7pRxyav0r2RGR7A/rPsSgvMiXpZS5lxaZgbPvxMMilhns5J2666HyhnXapKG5Q==" saltValue="VHCpOmZErpCZfF2Rf8J3Kg==" spinCount="100000" sheet="1" objects="1" scenarios="1"/>
  <mergeCells count="29">
    <mergeCell ref="B102:C102"/>
    <mergeCell ref="I103:I104"/>
    <mergeCell ref="B104:C104"/>
    <mergeCell ref="A105:I105"/>
    <mergeCell ref="I84:I85"/>
    <mergeCell ref="B85:C85"/>
    <mergeCell ref="B86:C86"/>
    <mergeCell ref="A87:I87"/>
    <mergeCell ref="I93:I101"/>
    <mergeCell ref="B101:C101"/>
    <mergeCell ref="I82:I83"/>
    <mergeCell ref="B83:C83"/>
    <mergeCell ref="A44:I44"/>
    <mergeCell ref="I49:I63"/>
    <mergeCell ref="B63:C63"/>
    <mergeCell ref="I64:I65"/>
    <mergeCell ref="B65:C65"/>
    <mergeCell ref="B66:C66"/>
    <mergeCell ref="B67:C67"/>
    <mergeCell ref="A68:I68"/>
    <mergeCell ref="I74:I80"/>
    <mergeCell ref="B80:C80"/>
    <mergeCell ref="B81:C81"/>
    <mergeCell ref="I12:I23"/>
    <mergeCell ref="B23:C23"/>
    <mergeCell ref="I24:I33"/>
    <mergeCell ref="B33:C33"/>
    <mergeCell ref="I34:I43"/>
    <mergeCell ref="B43:C43"/>
  </mergeCells>
  <pageMargins left="0.7" right="0.7" top="0.75" bottom="0.75" header="0.3" footer="0.3"/>
  <pageSetup scale="6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2E63-B741-46A2-8AAC-89089A46B8BE}">
  <dimension ref="A1:I117"/>
  <sheetViews>
    <sheetView view="pageBreakPreview" zoomScale="60" zoomScaleNormal="100" workbookViewId="0">
      <selection activeCell="D5" sqref="D5"/>
    </sheetView>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3" customWidth="1"/>
  </cols>
  <sheetData>
    <row r="1" spans="1:9" ht="25.8" x14ac:dyDescent="0.3">
      <c r="A1" s="1" t="s">
        <v>0</v>
      </c>
    </row>
    <row r="2" spans="1:9" ht="17.399999999999999" x14ac:dyDescent="0.3">
      <c r="A2" s="4" t="s">
        <v>139</v>
      </c>
    </row>
    <row r="3" spans="1:9" ht="17.399999999999999" x14ac:dyDescent="0.3">
      <c r="A3" s="5" t="s">
        <v>140</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117" t="s">
        <v>7</v>
      </c>
      <c r="B11" s="118" t="s">
        <v>8</v>
      </c>
      <c r="C11" s="118" t="s">
        <v>9</v>
      </c>
      <c r="D11" s="118" t="s">
        <v>10</v>
      </c>
      <c r="E11" s="118" t="s">
        <v>11</v>
      </c>
      <c r="F11" s="118" t="s">
        <v>12</v>
      </c>
      <c r="G11" s="71" t="s">
        <v>13</v>
      </c>
      <c r="H11" s="72" t="s">
        <v>14</v>
      </c>
      <c r="I11" s="73" t="s">
        <v>15</v>
      </c>
    </row>
    <row r="12" spans="1:9" x14ac:dyDescent="0.3">
      <c r="A12" s="14" t="s">
        <v>16</v>
      </c>
      <c r="B12" s="15" t="s">
        <v>17</v>
      </c>
      <c r="C12" s="16" t="s">
        <v>18</v>
      </c>
      <c r="D12" s="119">
        <v>66</v>
      </c>
      <c r="E12" s="17">
        <v>0.49253731343283585</v>
      </c>
      <c r="F12" s="17">
        <v>0.11224489795918362</v>
      </c>
      <c r="G12" s="19">
        <v>48</v>
      </c>
      <c r="H12" s="17">
        <v>0.10434782608695652</v>
      </c>
      <c r="I12" s="321">
        <v>460</v>
      </c>
    </row>
    <row r="13" spans="1:9" x14ac:dyDescent="0.3">
      <c r="A13" s="14"/>
      <c r="B13" s="20" t="s">
        <v>19</v>
      </c>
      <c r="C13" s="21" t="s">
        <v>20</v>
      </c>
      <c r="D13" s="120">
        <v>36</v>
      </c>
      <c r="E13" s="22">
        <v>0.18090452261306536</v>
      </c>
      <c r="F13" s="22">
        <v>6.1224489795918359E-2</v>
      </c>
      <c r="G13" s="24">
        <v>32</v>
      </c>
      <c r="H13" s="22">
        <v>6.9565217391304349E-2</v>
      </c>
      <c r="I13" s="321"/>
    </row>
    <row r="14" spans="1:9" x14ac:dyDescent="0.3">
      <c r="A14" s="14"/>
      <c r="B14" s="20" t="s">
        <v>21</v>
      </c>
      <c r="C14" s="21" t="s">
        <v>22</v>
      </c>
      <c r="D14" s="120">
        <v>31</v>
      </c>
      <c r="E14" s="22">
        <v>0.42465753424657526</v>
      </c>
      <c r="F14" s="22">
        <v>5.2721088435374153E-2</v>
      </c>
      <c r="G14" s="24">
        <v>20</v>
      </c>
      <c r="H14" s="22">
        <v>4.3478260869565216E-2</v>
      </c>
      <c r="I14" s="321"/>
    </row>
    <row r="15" spans="1:9" x14ac:dyDescent="0.3">
      <c r="A15" s="14"/>
      <c r="B15" s="20" t="s">
        <v>17</v>
      </c>
      <c r="C15" s="21" t="s">
        <v>23</v>
      </c>
      <c r="D15" s="120">
        <v>24</v>
      </c>
      <c r="E15" s="22">
        <v>0.17910447761194029</v>
      </c>
      <c r="F15" s="22">
        <v>4.0816326530612242E-2</v>
      </c>
      <c r="G15" s="24">
        <v>21</v>
      </c>
      <c r="H15" s="22">
        <v>4.5652173913043478E-2</v>
      </c>
      <c r="I15" s="321"/>
    </row>
    <row r="16" spans="1:9" x14ac:dyDescent="0.3">
      <c r="A16" s="14"/>
      <c r="B16" s="20" t="s">
        <v>19</v>
      </c>
      <c r="C16" s="21" t="s">
        <v>29</v>
      </c>
      <c r="D16" s="120">
        <v>23</v>
      </c>
      <c r="E16" s="22">
        <v>0.11557788944723618</v>
      </c>
      <c r="F16" s="22">
        <v>3.9115646258503389E-2</v>
      </c>
      <c r="G16" s="24">
        <v>18</v>
      </c>
      <c r="H16" s="22">
        <v>3.9130434782608699E-2</v>
      </c>
      <c r="I16" s="321"/>
    </row>
    <row r="17" spans="1:9" x14ac:dyDescent="0.3">
      <c r="A17" s="14"/>
      <c r="B17" s="20" t="s">
        <v>17</v>
      </c>
      <c r="C17" s="21" t="s">
        <v>26</v>
      </c>
      <c r="D17" s="120">
        <v>22</v>
      </c>
      <c r="E17" s="22">
        <v>0.16417910447761189</v>
      </c>
      <c r="F17" s="22">
        <v>3.7414965986394551E-2</v>
      </c>
      <c r="G17" s="24">
        <v>20</v>
      </c>
      <c r="H17" s="22">
        <v>4.3478260869565216E-2</v>
      </c>
      <c r="I17" s="321"/>
    </row>
    <row r="18" spans="1:9" x14ac:dyDescent="0.3">
      <c r="A18" s="14"/>
      <c r="B18" s="20" t="s">
        <v>19</v>
      </c>
      <c r="C18" s="21" t="s">
        <v>32</v>
      </c>
      <c r="D18" s="120">
        <v>21</v>
      </c>
      <c r="E18" s="22">
        <v>0.10552763819095472</v>
      </c>
      <c r="F18" s="22">
        <v>3.5714285714285705E-2</v>
      </c>
      <c r="G18" s="24">
        <v>15</v>
      </c>
      <c r="H18" s="22">
        <v>3.2608695652173912E-2</v>
      </c>
      <c r="I18" s="321"/>
    </row>
    <row r="19" spans="1:9" x14ac:dyDescent="0.3">
      <c r="A19" s="14"/>
      <c r="B19" s="20" t="s">
        <v>141</v>
      </c>
      <c r="C19" s="21" t="s">
        <v>142</v>
      </c>
      <c r="D19" s="120">
        <v>17</v>
      </c>
      <c r="E19" s="22">
        <v>0.5862068965517242</v>
      </c>
      <c r="F19" s="22">
        <v>2.8911564625850344E-2</v>
      </c>
      <c r="G19" s="24">
        <v>11</v>
      </c>
      <c r="H19" s="22">
        <v>2.391304347826087E-2</v>
      </c>
      <c r="I19" s="321"/>
    </row>
    <row r="20" spans="1:9" x14ac:dyDescent="0.3">
      <c r="A20" s="14"/>
      <c r="B20" s="20" t="s">
        <v>19</v>
      </c>
      <c r="C20" s="21" t="s">
        <v>31</v>
      </c>
      <c r="D20" s="120">
        <v>16</v>
      </c>
      <c r="E20" s="22">
        <v>8.0402010050251244E-2</v>
      </c>
      <c r="F20" s="22">
        <v>2.7210884353741496E-2</v>
      </c>
      <c r="G20" s="24">
        <v>13</v>
      </c>
      <c r="H20" s="22">
        <v>2.8260869565217391E-2</v>
      </c>
      <c r="I20" s="321"/>
    </row>
    <row r="21" spans="1:9" x14ac:dyDescent="0.3">
      <c r="A21" s="14"/>
      <c r="B21" s="20" t="s">
        <v>24</v>
      </c>
      <c r="C21" s="21" t="s">
        <v>25</v>
      </c>
      <c r="D21" s="120">
        <v>15</v>
      </c>
      <c r="E21" s="22">
        <v>0.42857142857142849</v>
      </c>
      <c r="F21" s="22">
        <v>2.5510204081632657E-2</v>
      </c>
      <c r="G21" s="24">
        <v>11</v>
      </c>
      <c r="H21" s="22">
        <v>2.391304347826087E-2</v>
      </c>
      <c r="I21" s="321"/>
    </row>
    <row r="22" spans="1:9" ht="15" thickBot="1" x14ac:dyDescent="0.35">
      <c r="A22" s="14"/>
      <c r="B22" s="142" t="s">
        <v>33</v>
      </c>
      <c r="C22" s="186" t="s">
        <v>34</v>
      </c>
      <c r="D22" s="186">
        <v>317</v>
      </c>
      <c r="E22" s="187"/>
      <c r="F22" s="188">
        <v>0.53911564625850317</v>
      </c>
      <c r="G22" s="144">
        <v>170</v>
      </c>
      <c r="H22" s="188">
        <v>0.36956521739130432</v>
      </c>
      <c r="I22" s="321"/>
    </row>
    <row r="23" spans="1:9" ht="15" thickBot="1" x14ac:dyDescent="0.35">
      <c r="A23" s="189" t="s">
        <v>16</v>
      </c>
      <c r="B23" s="344" t="s">
        <v>35</v>
      </c>
      <c r="C23" s="344"/>
      <c r="D23" s="190">
        <f>SUM(D12:D22)</f>
        <v>588</v>
      </c>
      <c r="E23" s="191"/>
      <c r="F23" s="192">
        <v>1</v>
      </c>
      <c r="G23" s="193">
        <v>248</v>
      </c>
      <c r="H23" s="194">
        <f>G23/I12</f>
        <v>0.53913043478260869</v>
      </c>
      <c r="I23" s="340"/>
    </row>
    <row r="24" spans="1:9" x14ac:dyDescent="0.3">
      <c r="A24" s="14" t="s">
        <v>36</v>
      </c>
      <c r="B24" s="15" t="s">
        <v>39</v>
      </c>
      <c r="C24" s="15" t="s">
        <v>40</v>
      </c>
      <c r="D24" s="119">
        <v>8</v>
      </c>
      <c r="E24" s="17">
        <v>1</v>
      </c>
      <c r="F24" s="17">
        <v>0.16</v>
      </c>
      <c r="G24" s="19">
        <v>7</v>
      </c>
      <c r="H24" s="17">
        <v>0.1129032258064516</v>
      </c>
      <c r="I24" s="337">
        <v>62</v>
      </c>
    </row>
    <row r="25" spans="1:9" x14ac:dyDescent="0.3">
      <c r="A25" s="14"/>
      <c r="B25" s="20" t="s">
        <v>37</v>
      </c>
      <c r="C25" s="20" t="s">
        <v>38</v>
      </c>
      <c r="D25" s="120">
        <v>3</v>
      </c>
      <c r="E25" s="22">
        <v>0.75</v>
      </c>
      <c r="F25" s="22">
        <v>0.06</v>
      </c>
      <c r="G25" s="24">
        <v>3</v>
      </c>
      <c r="H25" s="22">
        <v>4.8387096774193561E-2</v>
      </c>
      <c r="I25" s="321"/>
    </row>
    <row r="26" spans="1:9" x14ac:dyDescent="0.3">
      <c r="A26" s="14"/>
      <c r="B26" s="20" t="s">
        <v>21</v>
      </c>
      <c r="C26" s="20" t="s">
        <v>22</v>
      </c>
      <c r="D26" s="120">
        <v>2</v>
      </c>
      <c r="E26" s="22">
        <v>0.33333333333333326</v>
      </c>
      <c r="F26" s="22">
        <v>0.04</v>
      </c>
      <c r="G26" s="24">
        <v>2</v>
      </c>
      <c r="H26" s="22">
        <v>3.2258064516129024E-2</v>
      </c>
      <c r="I26" s="321"/>
    </row>
    <row r="27" spans="1:9" x14ac:dyDescent="0.3">
      <c r="A27" s="14"/>
      <c r="B27" s="20" t="s">
        <v>21</v>
      </c>
      <c r="C27" s="20" t="s">
        <v>143</v>
      </c>
      <c r="D27" s="120">
        <v>2</v>
      </c>
      <c r="E27" s="22">
        <v>0.33333333333333326</v>
      </c>
      <c r="F27" s="22">
        <v>0.04</v>
      </c>
      <c r="G27" s="24">
        <v>2</v>
      </c>
      <c r="H27" s="22">
        <v>3.2258064516129024E-2</v>
      </c>
      <c r="I27" s="321"/>
    </row>
    <row r="28" spans="1:9" x14ac:dyDescent="0.3">
      <c r="A28" s="14"/>
      <c r="B28" s="20" t="s">
        <v>21</v>
      </c>
      <c r="C28" s="20" t="s">
        <v>144</v>
      </c>
      <c r="D28" s="120">
        <v>2</v>
      </c>
      <c r="E28" s="22">
        <v>0.33333333333333326</v>
      </c>
      <c r="F28" s="22">
        <v>0.04</v>
      </c>
      <c r="G28" s="24">
        <v>1</v>
      </c>
      <c r="H28" s="22">
        <v>1.6129032258064512E-2</v>
      </c>
      <c r="I28" s="321"/>
    </row>
    <row r="29" spans="1:9" x14ac:dyDescent="0.3">
      <c r="A29" s="14"/>
      <c r="B29" s="20" t="s">
        <v>137</v>
      </c>
      <c r="C29" s="20" t="s">
        <v>145</v>
      </c>
      <c r="D29" s="120">
        <v>2</v>
      </c>
      <c r="E29" s="22">
        <v>1</v>
      </c>
      <c r="F29" s="22">
        <v>0.04</v>
      </c>
      <c r="G29" s="24">
        <v>2</v>
      </c>
      <c r="H29" s="22">
        <v>3.2258064516129024E-2</v>
      </c>
      <c r="I29" s="321"/>
    </row>
    <row r="30" spans="1:9" x14ac:dyDescent="0.3">
      <c r="A30" s="14"/>
      <c r="B30" s="20" t="s">
        <v>42</v>
      </c>
      <c r="C30" s="20" t="s">
        <v>146</v>
      </c>
      <c r="D30" s="120">
        <v>2</v>
      </c>
      <c r="E30" s="22">
        <v>0.66666666666666652</v>
      </c>
      <c r="F30" s="22">
        <v>0.04</v>
      </c>
      <c r="G30" s="24">
        <v>2</v>
      </c>
      <c r="H30" s="22">
        <v>3.2258064516129024E-2</v>
      </c>
      <c r="I30" s="321"/>
    </row>
    <row r="31" spans="1:9" x14ac:dyDescent="0.3">
      <c r="A31" s="14"/>
      <c r="B31" s="20" t="s">
        <v>44</v>
      </c>
      <c r="C31" s="20" t="s">
        <v>114</v>
      </c>
      <c r="D31" s="120">
        <v>2</v>
      </c>
      <c r="E31" s="22">
        <v>0.66666666666666652</v>
      </c>
      <c r="F31" s="22">
        <v>0.04</v>
      </c>
      <c r="G31" s="24">
        <v>2</v>
      </c>
      <c r="H31" s="22">
        <v>3.2258064516129024E-2</v>
      </c>
      <c r="I31" s="321"/>
    </row>
    <row r="32" spans="1:9" ht="15" thickBot="1" x14ac:dyDescent="0.35">
      <c r="A32" s="14"/>
      <c r="B32" s="142" t="s">
        <v>33</v>
      </c>
      <c r="C32" s="143" t="s">
        <v>34</v>
      </c>
      <c r="D32" s="186">
        <v>27</v>
      </c>
      <c r="E32" s="187"/>
      <c r="F32" s="188">
        <v>0.54</v>
      </c>
      <c r="G32" s="186">
        <v>19</v>
      </c>
      <c r="H32" s="188">
        <v>0.3064516129032257</v>
      </c>
      <c r="I32" s="321"/>
    </row>
    <row r="33" spans="1:9" ht="15" thickBot="1" x14ac:dyDescent="0.35">
      <c r="A33" s="189" t="s">
        <v>36</v>
      </c>
      <c r="B33" s="344" t="s">
        <v>35</v>
      </c>
      <c r="C33" s="344"/>
      <c r="D33" s="190">
        <f>SUM(D24:D32)</f>
        <v>50</v>
      </c>
      <c r="E33" s="191"/>
      <c r="F33" s="192">
        <f>SUM(F24:F32)</f>
        <v>1</v>
      </c>
      <c r="G33" s="193">
        <v>26</v>
      </c>
      <c r="H33" s="195">
        <f>G33/I24</f>
        <v>0.41935483870967744</v>
      </c>
      <c r="I33" s="340"/>
    </row>
    <row r="34" spans="1:9" x14ac:dyDescent="0.3">
      <c r="A34" s="14" t="s">
        <v>50</v>
      </c>
      <c r="B34" s="15" t="s">
        <v>54</v>
      </c>
      <c r="C34" s="15" t="s">
        <v>115</v>
      </c>
      <c r="D34" s="19">
        <v>4</v>
      </c>
      <c r="E34" s="75">
        <v>0.8</v>
      </c>
      <c r="F34" s="75">
        <v>7.5471698113207517E-2</v>
      </c>
      <c r="G34" s="19">
        <v>4</v>
      </c>
      <c r="H34" s="75">
        <v>3.457216940363007E-3</v>
      </c>
      <c r="I34" s="337">
        <v>1157</v>
      </c>
    </row>
    <row r="35" spans="1:9" x14ac:dyDescent="0.3">
      <c r="A35" s="14"/>
      <c r="B35" s="20" t="s">
        <v>58</v>
      </c>
      <c r="C35" s="20" t="s">
        <v>60</v>
      </c>
      <c r="D35" s="24">
        <v>4</v>
      </c>
      <c r="E35" s="79">
        <v>0.4</v>
      </c>
      <c r="F35" s="79">
        <v>7.5471698113207517E-2</v>
      </c>
      <c r="G35" s="24">
        <v>4</v>
      </c>
      <c r="H35" s="79">
        <v>3.457216940363007E-3</v>
      </c>
      <c r="I35" s="321"/>
    </row>
    <row r="36" spans="1:9" x14ac:dyDescent="0.3">
      <c r="A36" s="14"/>
      <c r="B36" s="20" t="s">
        <v>116</v>
      </c>
      <c r="C36" s="20" t="s">
        <v>117</v>
      </c>
      <c r="D36" s="24">
        <v>2</v>
      </c>
      <c r="E36" s="79">
        <v>0.4</v>
      </c>
      <c r="F36" s="79">
        <v>3.7735849056603758E-2</v>
      </c>
      <c r="G36" s="24">
        <v>2</v>
      </c>
      <c r="H36" s="79">
        <v>1.7286084701815035E-3</v>
      </c>
      <c r="I36" s="321"/>
    </row>
    <row r="37" spans="1:9" x14ac:dyDescent="0.3">
      <c r="A37" s="14"/>
      <c r="B37" s="20" t="s">
        <v>127</v>
      </c>
      <c r="C37" s="20" t="s">
        <v>147</v>
      </c>
      <c r="D37" s="24">
        <v>2</v>
      </c>
      <c r="E37" s="79">
        <v>1</v>
      </c>
      <c r="F37" s="79">
        <v>3.7735849056603758E-2</v>
      </c>
      <c r="G37" s="24">
        <v>1</v>
      </c>
      <c r="H37" s="79">
        <v>8.6430423509075186E-4</v>
      </c>
      <c r="I37" s="321"/>
    </row>
    <row r="38" spans="1:9" x14ac:dyDescent="0.3">
      <c r="A38" s="14"/>
      <c r="B38" s="20" t="s">
        <v>148</v>
      </c>
      <c r="C38" s="20" t="s">
        <v>149</v>
      </c>
      <c r="D38" s="24">
        <v>2</v>
      </c>
      <c r="E38" s="79">
        <v>0.66666666666666652</v>
      </c>
      <c r="F38" s="79">
        <v>3.7735849056603758E-2</v>
      </c>
      <c r="G38" s="24">
        <v>2</v>
      </c>
      <c r="H38" s="79">
        <v>1.7286084701815035E-3</v>
      </c>
      <c r="I38" s="321"/>
    </row>
    <row r="39" spans="1:9" x14ac:dyDescent="0.3">
      <c r="A39" s="14"/>
      <c r="B39" s="20" t="s">
        <v>58</v>
      </c>
      <c r="C39" s="20" t="s">
        <v>150</v>
      </c>
      <c r="D39" s="24">
        <v>2</v>
      </c>
      <c r="E39" s="79">
        <v>0.2</v>
      </c>
      <c r="F39" s="79">
        <v>3.7735849056603758E-2</v>
      </c>
      <c r="G39" s="24">
        <v>2</v>
      </c>
      <c r="H39" s="79">
        <v>1.7286084701815035E-3</v>
      </c>
      <c r="I39" s="321"/>
    </row>
    <row r="40" spans="1:9" x14ac:dyDescent="0.3">
      <c r="A40" s="14"/>
      <c r="B40" s="20" t="s">
        <v>37</v>
      </c>
      <c r="C40" s="20" t="s">
        <v>151</v>
      </c>
      <c r="D40" s="24">
        <v>2</v>
      </c>
      <c r="E40" s="79">
        <v>0.5</v>
      </c>
      <c r="F40" s="79">
        <v>3.7735849056603758E-2</v>
      </c>
      <c r="G40" s="24">
        <v>2</v>
      </c>
      <c r="H40" s="79">
        <v>1.7286084701815035E-3</v>
      </c>
      <c r="I40" s="321"/>
    </row>
    <row r="41" spans="1:9" ht="15" thickBot="1" x14ac:dyDescent="0.35">
      <c r="A41" s="14"/>
      <c r="B41" s="142"/>
      <c r="C41" s="143" t="s">
        <v>34</v>
      </c>
      <c r="D41" s="144">
        <v>35</v>
      </c>
      <c r="E41" s="196"/>
      <c r="F41" s="146">
        <v>0.66037735849056622</v>
      </c>
      <c r="G41" s="144">
        <v>31</v>
      </c>
      <c r="H41" s="146">
        <v>2.6793431287813321E-2</v>
      </c>
      <c r="I41" s="321"/>
    </row>
    <row r="42" spans="1:9" ht="15.75" customHeight="1" thickBot="1" x14ac:dyDescent="0.35">
      <c r="A42" s="176" t="s">
        <v>50</v>
      </c>
      <c r="B42" s="343" t="s">
        <v>35</v>
      </c>
      <c r="C42" s="342"/>
      <c r="D42" s="149">
        <f>SUM(D34:D41)</f>
        <v>53</v>
      </c>
      <c r="E42" s="150"/>
      <c r="F42" s="151">
        <v>1</v>
      </c>
      <c r="G42" s="197">
        <v>45</v>
      </c>
      <c r="H42" s="198">
        <f>G42/I34</f>
        <v>3.8893690579083838E-2</v>
      </c>
      <c r="I42" s="340"/>
    </row>
    <row r="43" spans="1:9" ht="83.25" customHeight="1" x14ac:dyDescent="0.3">
      <c r="A43" s="345" t="s">
        <v>68</v>
      </c>
      <c r="B43" s="339"/>
      <c r="C43" s="339"/>
      <c r="D43" s="339"/>
      <c r="E43" s="339"/>
      <c r="F43" s="339"/>
      <c r="G43" s="339"/>
      <c r="H43" s="339"/>
      <c r="I43" s="330"/>
    </row>
    <row r="44" spans="1:9" ht="17.399999999999999" x14ac:dyDescent="0.3">
      <c r="A44" s="4" t="s">
        <v>69</v>
      </c>
    </row>
    <row r="45" spans="1:9" ht="17.399999999999999" x14ac:dyDescent="0.3">
      <c r="A45" s="4" t="s">
        <v>70</v>
      </c>
    </row>
    <row r="46" spans="1:9" ht="18" thickBot="1" x14ac:dyDescent="0.35">
      <c r="A46" s="4"/>
    </row>
    <row r="47" spans="1:9" ht="72.599999999999994" thickBot="1" x14ac:dyDescent="0.35">
      <c r="A47" s="69" t="s">
        <v>7</v>
      </c>
      <c r="B47" s="70" t="s">
        <v>8</v>
      </c>
      <c r="C47" s="70" t="s">
        <v>9</v>
      </c>
      <c r="D47" s="70" t="s">
        <v>10</v>
      </c>
      <c r="E47" s="70" t="s">
        <v>11</v>
      </c>
      <c r="F47" s="70" t="s">
        <v>12</v>
      </c>
      <c r="G47" s="71" t="s">
        <v>13</v>
      </c>
      <c r="H47" s="72" t="s">
        <v>14</v>
      </c>
      <c r="I47" s="73" t="s">
        <v>15</v>
      </c>
    </row>
    <row r="48" spans="1:9" x14ac:dyDescent="0.3">
      <c r="A48" s="14" t="s">
        <v>71</v>
      </c>
      <c r="B48" s="74" t="s">
        <v>52</v>
      </c>
      <c r="C48" s="15" t="s">
        <v>72</v>
      </c>
      <c r="D48" s="19">
        <v>11</v>
      </c>
      <c r="E48" s="75">
        <v>0.37931034482758608</v>
      </c>
      <c r="F48" s="75">
        <v>6.5868263473053898E-2</v>
      </c>
      <c r="G48" s="76">
        <v>7</v>
      </c>
      <c r="H48" s="75">
        <v>1.9021739130434784E-2</v>
      </c>
      <c r="I48" s="321">
        <v>368</v>
      </c>
    </row>
    <row r="49" spans="1:9" x14ac:dyDescent="0.3">
      <c r="A49" s="14"/>
      <c r="B49" s="78" t="s">
        <v>52</v>
      </c>
      <c r="C49" s="20" t="s">
        <v>73</v>
      </c>
      <c r="D49" s="24">
        <v>10</v>
      </c>
      <c r="E49" s="79">
        <v>0.34482758620689652</v>
      </c>
      <c r="F49" s="79">
        <v>5.9880239520958098E-2</v>
      </c>
      <c r="G49" s="80">
        <v>9</v>
      </c>
      <c r="H49" s="79">
        <v>2.4456521739130436E-2</v>
      </c>
      <c r="I49" s="321"/>
    </row>
    <row r="50" spans="1:9" x14ac:dyDescent="0.3">
      <c r="A50" s="14"/>
      <c r="B50" s="78" t="s">
        <v>21</v>
      </c>
      <c r="C50" s="20" t="s">
        <v>74</v>
      </c>
      <c r="D50" s="24">
        <v>6</v>
      </c>
      <c r="E50" s="79">
        <v>0.2608695652173913</v>
      </c>
      <c r="F50" s="79">
        <v>3.5928143712574849E-2</v>
      </c>
      <c r="G50" s="80">
        <v>6</v>
      </c>
      <c r="H50" s="79">
        <v>1.6304347826086956E-2</v>
      </c>
      <c r="I50" s="321"/>
    </row>
    <row r="51" spans="1:9" x14ac:dyDescent="0.3">
      <c r="A51" s="14"/>
      <c r="B51" s="78" t="s">
        <v>127</v>
      </c>
      <c r="C51" s="20" t="s">
        <v>128</v>
      </c>
      <c r="D51" s="24">
        <v>4</v>
      </c>
      <c r="E51" s="79">
        <v>0.21052631578947364</v>
      </c>
      <c r="F51" s="79">
        <v>2.3952095808383235E-2</v>
      </c>
      <c r="G51" s="80">
        <v>4</v>
      </c>
      <c r="H51" s="79">
        <v>1.0869565217391304E-2</v>
      </c>
      <c r="I51" s="321"/>
    </row>
    <row r="52" spans="1:9" x14ac:dyDescent="0.3">
      <c r="A52" s="14"/>
      <c r="B52" s="78" t="s">
        <v>152</v>
      </c>
      <c r="C52" s="20" t="s">
        <v>153</v>
      </c>
      <c r="D52" s="24">
        <v>4</v>
      </c>
      <c r="E52" s="79">
        <v>0.66666666666666652</v>
      </c>
      <c r="F52" s="79">
        <v>2.3952095808383235E-2</v>
      </c>
      <c r="G52" s="80">
        <v>4</v>
      </c>
      <c r="H52" s="79">
        <v>1.0869565217391304E-2</v>
      </c>
      <c r="I52" s="321"/>
    </row>
    <row r="53" spans="1:9" x14ac:dyDescent="0.3">
      <c r="A53" s="14"/>
      <c r="B53" s="78" t="s">
        <v>123</v>
      </c>
      <c r="C53" s="20" t="s">
        <v>133</v>
      </c>
      <c r="D53" s="24">
        <v>4</v>
      </c>
      <c r="E53" s="79">
        <v>0.3636363636363637</v>
      </c>
      <c r="F53" s="79">
        <v>2.3952095808383235E-2</v>
      </c>
      <c r="G53" s="80">
        <v>4</v>
      </c>
      <c r="H53" s="79">
        <v>1.0869565217391304E-2</v>
      </c>
      <c r="I53" s="321"/>
    </row>
    <row r="54" spans="1:9" x14ac:dyDescent="0.3">
      <c r="A54" s="14"/>
      <c r="B54" s="78" t="s">
        <v>52</v>
      </c>
      <c r="C54" s="20" t="s">
        <v>53</v>
      </c>
      <c r="D54" s="24">
        <v>3</v>
      </c>
      <c r="E54" s="79">
        <v>0.10344827586206898</v>
      </c>
      <c r="F54" s="79">
        <v>1.7964071856287425E-2</v>
      </c>
      <c r="G54" s="80">
        <v>3</v>
      </c>
      <c r="H54" s="79">
        <v>8.152173913043478E-3</v>
      </c>
      <c r="I54" s="321"/>
    </row>
    <row r="55" spans="1:9" x14ac:dyDescent="0.3">
      <c r="A55" s="14"/>
      <c r="B55" s="78" t="s">
        <v>121</v>
      </c>
      <c r="C55" s="20" t="s">
        <v>154</v>
      </c>
      <c r="D55" s="24">
        <v>3</v>
      </c>
      <c r="E55" s="79">
        <v>0.3</v>
      </c>
      <c r="F55" s="79">
        <v>1.7964071856287425E-2</v>
      </c>
      <c r="G55" s="80">
        <v>3</v>
      </c>
      <c r="H55" s="79">
        <v>8.152173913043478E-3</v>
      </c>
      <c r="I55" s="321"/>
    </row>
    <row r="56" spans="1:9" x14ac:dyDescent="0.3">
      <c r="A56" s="14"/>
      <c r="B56" s="78" t="s">
        <v>121</v>
      </c>
      <c r="C56" s="20" t="s">
        <v>122</v>
      </c>
      <c r="D56" s="24">
        <v>3</v>
      </c>
      <c r="E56" s="79">
        <v>0.3</v>
      </c>
      <c r="F56" s="79">
        <v>1.7964071856287425E-2</v>
      </c>
      <c r="G56" s="80">
        <v>3</v>
      </c>
      <c r="H56" s="79">
        <v>8.152173913043478E-3</v>
      </c>
      <c r="I56" s="321"/>
    </row>
    <row r="57" spans="1:9" x14ac:dyDescent="0.3">
      <c r="A57" s="14"/>
      <c r="B57" s="78" t="s">
        <v>155</v>
      </c>
      <c r="C57" s="20" t="s">
        <v>156</v>
      </c>
      <c r="D57" s="24">
        <v>2</v>
      </c>
      <c r="E57" s="79">
        <v>1</v>
      </c>
      <c r="F57" s="79">
        <v>1.1976047904191617E-2</v>
      </c>
      <c r="G57" s="80">
        <v>2</v>
      </c>
      <c r="H57" s="79">
        <v>5.434782608695652E-3</v>
      </c>
      <c r="I57" s="321"/>
    </row>
    <row r="58" spans="1:9" x14ac:dyDescent="0.3">
      <c r="A58" s="14"/>
      <c r="B58" s="78" t="s">
        <v>157</v>
      </c>
      <c r="C58" s="20" t="s">
        <v>158</v>
      </c>
      <c r="D58" s="24">
        <v>2</v>
      </c>
      <c r="E58" s="79">
        <v>1</v>
      </c>
      <c r="F58" s="79">
        <v>1.1976047904191617E-2</v>
      </c>
      <c r="G58" s="80">
        <v>2</v>
      </c>
      <c r="H58" s="79">
        <v>5.434782608695652E-3</v>
      </c>
      <c r="I58" s="321"/>
    </row>
    <row r="59" spans="1:9" x14ac:dyDescent="0.3">
      <c r="A59" s="14"/>
      <c r="B59" s="78" t="s">
        <v>52</v>
      </c>
      <c r="C59" s="20" t="s">
        <v>159</v>
      </c>
      <c r="D59" s="24">
        <v>2</v>
      </c>
      <c r="E59" s="79">
        <v>6.8965517241379309E-2</v>
      </c>
      <c r="F59" s="79">
        <v>1.1976047904191617E-2</v>
      </c>
      <c r="G59" s="80">
        <v>2</v>
      </c>
      <c r="H59" s="79">
        <v>5.434782608695652E-3</v>
      </c>
      <c r="I59" s="321"/>
    </row>
    <row r="60" spans="1:9" x14ac:dyDescent="0.3">
      <c r="A60" s="14"/>
      <c r="B60" s="78" t="s">
        <v>108</v>
      </c>
      <c r="C60" s="20" t="s">
        <v>160</v>
      </c>
      <c r="D60" s="24">
        <v>2</v>
      </c>
      <c r="E60" s="79">
        <v>0.66666666666666663</v>
      </c>
      <c r="F60" s="79">
        <v>1.1976047904191617E-2</v>
      </c>
      <c r="G60" s="80">
        <v>2</v>
      </c>
      <c r="H60" s="79">
        <v>5.434782608695652E-3</v>
      </c>
      <c r="I60" s="321"/>
    </row>
    <row r="61" spans="1:9" x14ac:dyDescent="0.3">
      <c r="A61" s="14"/>
      <c r="B61" s="78" t="s">
        <v>127</v>
      </c>
      <c r="C61" s="20" t="s">
        <v>161</v>
      </c>
      <c r="D61" s="24">
        <v>2</v>
      </c>
      <c r="E61" s="79">
        <v>0.10526315789473684</v>
      </c>
      <c r="F61" s="79">
        <v>1.1976047904191617E-2</v>
      </c>
      <c r="G61" s="80">
        <v>2</v>
      </c>
      <c r="H61" s="79">
        <v>5.434782608695652E-3</v>
      </c>
      <c r="I61" s="321"/>
    </row>
    <row r="62" spans="1:9" x14ac:dyDescent="0.3">
      <c r="A62" s="14"/>
      <c r="B62" s="78" t="s">
        <v>127</v>
      </c>
      <c r="C62" s="20" t="s">
        <v>162</v>
      </c>
      <c r="D62" s="24">
        <v>2</v>
      </c>
      <c r="E62" s="79">
        <v>0.10526315789473684</v>
      </c>
      <c r="F62" s="79">
        <v>1.1976047904191617E-2</v>
      </c>
      <c r="G62" s="80">
        <v>2</v>
      </c>
      <c r="H62" s="79">
        <v>5.434782608695652E-3</v>
      </c>
      <c r="I62" s="321"/>
    </row>
    <row r="63" spans="1:9" x14ac:dyDescent="0.3">
      <c r="A63" s="14"/>
      <c r="B63" s="78" t="s">
        <v>127</v>
      </c>
      <c r="C63" s="20" t="s">
        <v>163</v>
      </c>
      <c r="D63" s="24">
        <v>2</v>
      </c>
      <c r="E63" s="79">
        <v>0.10526315789473684</v>
      </c>
      <c r="F63" s="79">
        <v>1.1976047904191617E-2</v>
      </c>
      <c r="G63" s="80">
        <v>2</v>
      </c>
      <c r="H63" s="79">
        <v>5.434782608695652E-3</v>
      </c>
      <c r="I63" s="321"/>
    </row>
    <row r="64" spans="1:9" x14ac:dyDescent="0.3">
      <c r="A64" s="14"/>
      <c r="B64" s="78" t="s">
        <v>127</v>
      </c>
      <c r="C64" s="20" t="s">
        <v>164</v>
      </c>
      <c r="D64" s="24">
        <v>2</v>
      </c>
      <c r="E64" s="79">
        <v>0.10526315789473684</v>
      </c>
      <c r="F64" s="79">
        <v>1.1976047904191617E-2</v>
      </c>
      <c r="G64" s="80">
        <v>2</v>
      </c>
      <c r="H64" s="79">
        <v>5.434782608695652E-3</v>
      </c>
      <c r="I64" s="321"/>
    </row>
    <row r="65" spans="1:9" x14ac:dyDescent="0.3">
      <c r="A65" s="14"/>
      <c r="B65" s="78" t="s">
        <v>21</v>
      </c>
      <c r="C65" s="20" t="s">
        <v>165</v>
      </c>
      <c r="D65" s="24">
        <v>2</v>
      </c>
      <c r="E65" s="79">
        <v>8.6956521739130432E-2</v>
      </c>
      <c r="F65" s="79">
        <v>1.1976047904191617E-2</v>
      </c>
      <c r="G65" s="80">
        <v>2</v>
      </c>
      <c r="H65" s="79">
        <v>5.434782608695652E-3</v>
      </c>
      <c r="I65" s="321"/>
    </row>
    <row r="66" spans="1:9" x14ac:dyDescent="0.3">
      <c r="A66" s="14"/>
      <c r="B66" s="78" t="s">
        <v>21</v>
      </c>
      <c r="C66" s="20" t="s">
        <v>77</v>
      </c>
      <c r="D66" s="24">
        <v>2</v>
      </c>
      <c r="E66" s="79">
        <v>8.6956521739130432E-2</v>
      </c>
      <c r="F66" s="79">
        <v>1.1976047904191617E-2</v>
      </c>
      <c r="G66" s="80">
        <v>2</v>
      </c>
      <c r="H66" s="79">
        <v>5.434782608695652E-3</v>
      </c>
      <c r="I66" s="321"/>
    </row>
    <row r="67" spans="1:9" x14ac:dyDescent="0.3">
      <c r="A67" s="14"/>
      <c r="B67" s="78" t="s">
        <v>152</v>
      </c>
      <c r="C67" s="20" t="s">
        <v>166</v>
      </c>
      <c r="D67" s="24">
        <v>2</v>
      </c>
      <c r="E67" s="79">
        <v>0.33333333333333331</v>
      </c>
      <c r="F67" s="79">
        <v>1.1976047904191617E-2</v>
      </c>
      <c r="G67" s="80">
        <v>2</v>
      </c>
      <c r="H67" s="79">
        <v>5.434782608695652E-3</v>
      </c>
      <c r="I67" s="321"/>
    </row>
    <row r="68" spans="1:9" x14ac:dyDescent="0.3">
      <c r="A68" s="14"/>
      <c r="B68" s="78" t="s">
        <v>64</v>
      </c>
      <c r="C68" s="20" t="s">
        <v>167</v>
      </c>
      <c r="D68" s="24">
        <v>2</v>
      </c>
      <c r="E68" s="79">
        <v>0.2857142857142857</v>
      </c>
      <c r="F68" s="79">
        <v>1.1976047904191617E-2</v>
      </c>
      <c r="G68" s="80">
        <v>2</v>
      </c>
      <c r="H68" s="79">
        <v>5.434782608695652E-3</v>
      </c>
      <c r="I68" s="321"/>
    </row>
    <row r="69" spans="1:9" x14ac:dyDescent="0.3">
      <c r="A69" s="14"/>
      <c r="B69" s="78" t="s">
        <v>131</v>
      </c>
      <c r="C69" s="20" t="s">
        <v>132</v>
      </c>
      <c r="D69" s="24">
        <v>2</v>
      </c>
      <c r="E69" s="79">
        <v>0.2857142857142857</v>
      </c>
      <c r="F69" s="79">
        <v>1.1976047904191617E-2</v>
      </c>
      <c r="G69" s="80">
        <v>2</v>
      </c>
      <c r="H69" s="79">
        <v>5.434782608695652E-3</v>
      </c>
      <c r="I69" s="321"/>
    </row>
    <row r="70" spans="1:9" x14ac:dyDescent="0.3">
      <c r="A70" s="14"/>
      <c r="B70" s="78" t="s">
        <v>131</v>
      </c>
      <c r="C70" s="20" t="s">
        <v>168</v>
      </c>
      <c r="D70" s="24">
        <v>2</v>
      </c>
      <c r="E70" s="79">
        <v>0.2857142857142857</v>
      </c>
      <c r="F70" s="79">
        <v>1.1976047904191617E-2</v>
      </c>
      <c r="G70" s="80">
        <v>2</v>
      </c>
      <c r="H70" s="79">
        <v>5.434782608695652E-3</v>
      </c>
      <c r="I70" s="321"/>
    </row>
    <row r="71" spans="1:9" x14ac:dyDescent="0.3">
      <c r="A71" s="14"/>
      <c r="B71" s="78" t="s">
        <v>169</v>
      </c>
      <c r="C71" s="20" t="s">
        <v>170</v>
      </c>
      <c r="D71" s="24">
        <v>2</v>
      </c>
      <c r="E71" s="79">
        <v>0.66666666666666663</v>
      </c>
      <c r="F71" s="79">
        <v>1.1976047904191617E-2</v>
      </c>
      <c r="G71" s="80">
        <v>2</v>
      </c>
      <c r="H71" s="79">
        <v>5.434782608695652E-3</v>
      </c>
      <c r="I71" s="321"/>
    </row>
    <row r="72" spans="1:9" ht="15" thickBot="1" x14ac:dyDescent="0.35">
      <c r="A72" s="28"/>
      <c r="B72" s="29"/>
      <c r="C72" s="66" t="s">
        <v>34</v>
      </c>
      <c r="D72" s="82">
        <v>89</v>
      </c>
      <c r="E72" s="83"/>
      <c r="F72" s="59">
        <v>0.53293413173652715</v>
      </c>
      <c r="G72" s="84">
        <v>74</v>
      </c>
      <c r="H72" s="59">
        <v>0.20108695652173911</v>
      </c>
      <c r="I72" s="326"/>
    </row>
    <row r="73" spans="1:9" ht="15.75" customHeight="1" thickBot="1" x14ac:dyDescent="0.35">
      <c r="A73" s="34" t="s">
        <v>71</v>
      </c>
      <c r="B73" s="323" t="s">
        <v>35</v>
      </c>
      <c r="C73" s="327"/>
      <c r="D73" s="85">
        <f>SUM(D48:D72)</f>
        <v>167</v>
      </c>
      <c r="E73" s="86"/>
      <c r="F73" s="199">
        <f>SUM(F48:F72)</f>
        <v>0.99999999999999989</v>
      </c>
      <c r="G73" s="87">
        <v>106</v>
      </c>
      <c r="H73" s="112">
        <f>G73/I48</f>
        <v>0.28804347826086957</v>
      </c>
      <c r="I73" s="322"/>
    </row>
    <row r="74" spans="1:9" ht="15" thickBot="1" x14ac:dyDescent="0.35">
      <c r="A74" s="57" t="s">
        <v>92</v>
      </c>
      <c r="B74" s="89" t="s">
        <v>93</v>
      </c>
      <c r="C74" s="45" t="s">
        <v>34</v>
      </c>
      <c r="D74" s="58">
        <v>1</v>
      </c>
      <c r="E74" s="59"/>
      <c r="F74" s="59">
        <v>1</v>
      </c>
      <c r="G74" s="60">
        <v>1</v>
      </c>
      <c r="H74" s="59">
        <v>6.25E-2</v>
      </c>
      <c r="I74" s="325">
        <v>16</v>
      </c>
    </row>
    <row r="75" spans="1:9" ht="15.75" customHeight="1" thickBot="1" x14ac:dyDescent="0.35">
      <c r="A75" s="34" t="s">
        <v>92</v>
      </c>
      <c r="B75" s="323" t="s">
        <v>35</v>
      </c>
      <c r="C75" s="327"/>
      <c r="D75" s="131">
        <f>SUM(D74:D74)</f>
        <v>1</v>
      </c>
      <c r="E75" s="132"/>
      <c r="F75" s="200">
        <v>1</v>
      </c>
      <c r="G75" s="134">
        <f>SUM(G74:G74)</f>
        <v>1</v>
      </c>
      <c r="H75" s="133">
        <f>G75/I74</f>
        <v>6.25E-2</v>
      </c>
      <c r="I75" s="322"/>
    </row>
    <row r="76" spans="1:9" ht="15.75" customHeight="1" thickBot="1" x14ac:dyDescent="0.35">
      <c r="A76" s="90" t="s">
        <v>94</v>
      </c>
      <c r="B76" s="332" t="s">
        <v>35</v>
      </c>
      <c r="C76" s="338"/>
      <c r="D76" s="201" t="s">
        <v>93</v>
      </c>
      <c r="E76" s="177" t="s">
        <v>93</v>
      </c>
      <c r="F76" s="177" t="s">
        <v>93</v>
      </c>
      <c r="G76" s="177" t="s">
        <v>93</v>
      </c>
      <c r="H76" s="202" t="s">
        <v>93</v>
      </c>
      <c r="I76" s="138" t="s">
        <v>93</v>
      </c>
    </row>
    <row r="77" spans="1:9" ht="15.75" customHeight="1" thickBot="1" x14ac:dyDescent="0.35">
      <c r="A77" s="90" t="s">
        <v>95</v>
      </c>
      <c r="B77" s="332" t="s">
        <v>35</v>
      </c>
      <c r="C77" s="324"/>
      <c r="D77" s="154" t="s">
        <v>93</v>
      </c>
      <c r="E77" s="154" t="s">
        <v>93</v>
      </c>
      <c r="F77" s="154" t="s">
        <v>93</v>
      </c>
      <c r="G77" s="154" t="s">
        <v>93</v>
      </c>
      <c r="H77" s="154" t="s">
        <v>93</v>
      </c>
      <c r="I77" s="203" t="s">
        <v>93</v>
      </c>
    </row>
    <row r="78" spans="1:9" ht="80.25" customHeight="1" x14ac:dyDescent="0.3">
      <c r="A78" s="329" t="s">
        <v>68</v>
      </c>
      <c r="B78" s="330"/>
      <c r="C78" s="330"/>
      <c r="D78" s="330"/>
      <c r="E78" s="330"/>
      <c r="F78" s="330"/>
      <c r="G78" s="330"/>
      <c r="H78" s="330"/>
      <c r="I78" s="330"/>
    </row>
    <row r="79" spans="1:9" x14ac:dyDescent="0.3">
      <c r="A79" s="92"/>
      <c r="B79" s="92"/>
      <c r="C79" s="92"/>
      <c r="D79" s="92"/>
      <c r="E79" s="92"/>
      <c r="F79" s="92"/>
      <c r="G79" s="93"/>
      <c r="H79" s="92"/>
      <c r="I79" s="94"/>
    </row>
    <row r="80" spans="1:9" ht="17.399999999999999" x14ac:dyDescent="0.3">
      <c r="A80" s="4" t="s">
        <v>96</v>
      </c>
    </row>
    <row r="81" spans="1:9" ht="17.399999999999999" x14ac:dyDescent="0.3">
      <c r="A81" s="4" t="s">
        <v>97</v>
      </c>
    </row>
    <row r="82" spans="1:9" ht="15" thickBot="1" x14ac:dyDescent="0.35">
      <c r="A82" s="95"/>
    </row>
    <row r="83" spans="1:9" ht="72.599999999999994" thickBot="1" x14ac:dyDescent="0.35">
      <c r="A83" s="96" t="s">
        <v>7</v>
      </c>
      <c r="B83" s="97" t="s">
        <v>8</v>
      </c>
      <c r="C83" s="97" t="s">
        <v>9</v>
      </c>
      <c r="D83" s="97" t="s">
        <v>10</v>
      </c>
      <c r="E83" s="97" t="s">
        <v>11</v>
      </c>
      <c r="F83" s="97" t="s">
        <v>12</v>
      </c>
      <c r="G83" s="98" t="s">
        <v>13</v>
      </c>
      <c r="H83" s="99" t="s">
        <v>14</v>
      </c>
      <c r="I83" s="100" t="s">
        <v>15</v>
      </c>
    </row>
    <row r="84" spans="1:9" x14ac:dyDescent="0.3">
      <c r="A84" s="28" t="s">
        <v>16</v>
      </c>
      <c r="B84" s="45" t="s">
        <v>19</v>
      </c>
      <c r="C84" s="45" t="s">
        <v>20</v>
      </c>
      <c r="D84" s="58">
        <v>6</v>
      </c>
      <c r="E84" s="59">
        <v>0.6</v>
      </c>
      <c r="F84" s="59">
        <v>0.1875</v>
      </c>
      <c r="G84" s="101">
        <v>1</v>
      </c>
      <c r="H84" s="59">
        <v>7.1428571428571411E-2</v>
      </c>
      <c r="I84" s="325">
        <v>14</v>
      </c>
    </row>
    <row r="85" spans="1:9" x14ac:dyDescent="0.3">
      <c r="A85" s="28"/>
      <c r="B85" s="45" t="s">
        <v>17</v>
      </c>
      <c r="C85" s="45" t="s">
        <v>23</v>
      </c>
      <c r="D85" s="58">
        <v>5</v>
      </c>
      <c r="E85" s="59">
        <v>0.5</v>
      </c>
      <c r="F85" s="59">
        <v>0.15625</v>
      </c>
      <c r="G85" s="101">
        <v>2</v>
      </c>
      <c r="H85" s="59">
        <v>0.14285714285714279</v>
      </c>
      <c r="I85" s="326"/>
    </row>
    <row r="86" spans="1:9" x14ac:dyDescent="0.3">
      <c r="A86" s="28"/>
      <c r="B86" s="45" t="s">
        <v>17</v>
      </c>
      <c r="C86" s="45" t="s">
        <v>26</v>
      </c>
      <c r="D86" s="58">
        <v>2</v>
      </c>
      <c r="E86" s="59">
        <v>0.2</v>
      </c>
      <c r="F86" s="59">
        <v>6.25E-2</v>
      </c>
      <c r="G86" s="101">
        <v>1</v>
      </c>
      <c r="H86" s="59">
        <v>7.1428571428571411E-2</v>
      </c>
      <c r="I86" s="326"/>
    </row>
    <row r="87" spans="1:9" x14ac:dyDescent="0.3">
      <c r="A87" s="28"/>
      <c r="B87" s="45" t="s">
        <v>27</v>
      </c>
      <c r="C87" s="45" t="s">
        <v>28</v>
      </c>
      <c r="D87" s="58">
        <v>2</v>
      </c>
      <c r="E87" s="59">
        <v>1</v>
      </c>
      <c r="F87" s="59">
        <v>6.25E-2</v>
      </c>
      <c r="G87" s="101">
        <v>1</v>
      </c>
      <c r="H87" s="59">
        <v>7.1428571428571411E-2</v>
      </c>
      <c r="I87" s="326"/>
    </row>
    <row r="88" spans="1:9" x14ac:dyDescent="0.3">
      <c r="A88" s="28"/>
      <c r="B88" s="45" t="s">
        <v>21</v>
      </c>
      <c r="C88" s="45" t="s">
        <v>129</v>
      </c>
      <c r="D88" s="58">
        <v>2</v>
      </c>
      <c r="E88" s="59">
        <v>0.66666666666666652</v>
      </c>
      <c r="F88" s="59">
        <v>6.25E-2</v>
      </c>
      <c r="G88" s="101">
        <v>1</v>
      </c>
      <c r="H88" s="59">
        <v>7.1428571428571411E-2</v>
      </c>
      <c r="I88" s="326"/>
    </row>
    <row r="89" spans="1:9" x14ac:dyDescent="0.3">
      <c r="A89" s="28"/>
      <c r="B89" s="45" t="s">
        <v>19</v>
      </c>
      <c r="C89" s="45" t="s">
        <v>171</v>
      </c>
      <c r="D89" s="58">
        <v>2</v>
      </c>
      <c r="E89" s="59">
        <v>0.2</v>
      </c>
      <c r="F89" s="59">
        <v>6.25E-2</v>
      </c>
      <c r="G89" s="101">
        <v>1</v>
      </c>
      <c r="H89" s="59">
        <v>7.1428571428571411E-2</v>
      </c>
      <c r="I89" s="326"/>
    </row>
    <row r="90" spans="1:9" x14ac:dyDescent="0.3">
      <c r="A90" s="28"/>
      <c r="B90" s="45" t="s">
        <v>42</v>
      </c>
      <c r="C90" s="45" t="s">
        <v>172</v>
      </c>
      <c r="D90" s="58">
        <v>2</v>
      </c>
      <c r="E90" s="59">
        <v>1</v>
      </c>
      <c r="F90" s="59">
        <v>6.25E-2</v>
      </c>
      <c r="G90" s="101">
        <v>1</v>
      </c>
      <c r="H90" s="59">
        <v>7.1428571428571411E-2</v>
      </c>
      <c r="I90" s="326"/>
    </row>
    <row r="91" spans="1:9" ht="15" thickBot="1" x14ac:dyDescent="0.35">
      <c r="A91" s="28"/>
      <c r="B91" s="48" t="s">
        <v>33</v>
      </c>
      <c r="C91" s="49" t="s">
        <v>34</v>
      </c>
      <c r="D91" s="67">
        <v>11</v>
      </c>
      <c r="E91" s="102"/>
      <c r="F91" s="59">
        <v>0.34375</v>
      </c>
      <c r="G91" s="84">
        <v>5</v>
      </c>
      <c r="H91" s="59">
        <v>0.35714285714285721</v>
      </c>
      <c r="I91" s="326"/>
    </row>
    <row r="92" spans="1:9" ht="15.75" customHeight="1" thickBot="1" x14ac:dyDescent="0.35">
      <c r="A92" s="34" t="s">
        <v>16</v>
      </c>
      <c r="B92" s="323" t="s">
        <v>35</v>
      </c>
      <c r="C92" s="327"/>
      <c r="D92" s="52">
        <f>SUM(D84:D91)</f>
        <v>32</v>
      </c>
      <c r="E92" s="53"/>
      <c r="F92" s="54">
        <v>1</v>
      </c>
      <c r="G92" s="103">
        <v>6</v>
      </c>
      <c r="H92" s="104">
        <f>G92/I84</f>
        <v>0.42857142857142855</v>
      </c>
      <c r="I92" s="322"/>
    </row>
    <row r="93" spans="1:9" ht="15.75" customHeight="1" thickBot="1" x14ac:dyDescent="0.35">
      <c r="A93" s="34" t="s">
        <v>36</v>
      </c>
      <c r="B93" s="323" t="s">
        <v>35</v>
      </c>
      <c r="C93" s="327"/>
      <c r="D93" s="105" t="s">
        <v>93</v>
      </c>
      <c r="E93" s="105" t="s">
        <v>93</v>
      </c>
      <c r="F93" s="204" t="s">
        <v>93</v>
      </c>
      <c r="G93" s="105" t="s">
        <v>93</v>
      </c>
      <c r="H93" s="105" t="s">
        <v>93</v>
      </c>
      <c r="I93" s="106" t="s">
        <v>93</v>
      </c>
    </row>
    <row r="94" spans="1:9" ht="15" thickBot="1" x14ac:dyDescent="0.35">
      <c r="A94" s="57" t="s">
        <v>99</v>
      </c>
      <c r="B94" s="48" t="s">
        <v>33</v>
      </c>
      <c r="C94" s="107" t="s">
        <v>34</v>
      </c>
      <c r="D94" s="108">
        <v>7</v>
      </c>
      <c r="E94" s="48"/>
      <c r="F94" s="109">
        <v>1</v>
      </c>
      <c r="G94" s="205">
        <v>4</v>
      </c>
      <c r="H94" s="206">
        <v>0.1176470588235294</v>
      </c>
      <c r="I94" s="328">
        <v>34</v>
      </c>
    </row>
    <row r="95" spans="1:9" ht="15.75" customHeight="1" thickBot="1" x14ac:dyDescent="0.35">
      <c r="A95" s="57" t="s">
        <v>99</v>
      </c>
      <c r="B95" s="323" t="s">
        <v>35</v>
      </c>
      <c r="C95" s="327"/>
      <c r="D95" s="52">
        <f>SUM(D94)</f>
        <v>7</v>
      </c>
      <c r="E95" s="53"/>
      <c r="F95" s="54">
        <v>1</v>
      </c>
      <c r="G95" s="207">
        <v>4</v>
      </c>
      <c r="H95" s="208">
        <f>G94/I94</f>
        <v>0.11764705882352941</v>
      </c>
      <c r="I95" s="322"/>
    </row>
    <row r="96" spans="1:9" x14ac:dyDescent="0.3">
      <c r="A96" s="57" t="s">
        <v>71</v>
      </c>
      <c r="B96" s="45" t="s">
        <v>21</v>
      </c>
      <c r="C96" s="107" t="s">
        <v>173</v>
      </c>
      <c r="D96" s="58">
        <v>2</v>
      </c>
      <c r="E96" s="158">
        <v>1</v>
      </c>
      <c r="F96" s="158">
        <v>0.4</v>
      </c>
      <c r="G96" s="159">
        <v>1</v>
      </c>
      <c r="H96" s="158">
        <v>3.846153846153845E-2</v>
      </c>
      <c r="I96" s="328">
        <v>26</v>
      </c>
    </row>
    <row r="97" spans="1:9" ht="15" thickBot="1" x14ac:dyDescent="0.35">
      <c r="A97" s="28"/>
      <c r="B97" s="124" t="s">
        <v>33</v>
      </c>
      <c r="C97" s="209" t="s">
        <v>34</v>
      </c>
      <c r="D97" s="82">
        <v>3</v>
      </c>
      <c r="E97" s="210"/>
      <c r="F97" s="210">
        <v>0.6</v>
      </c>
      <c r="G97" s="211">
        <v>3</v>
      </c>
      <c r="H97" s="212">
        <v>0.1153846153846154</v>
      </c>
      <c r="I97" s="333"/>
    </row>
    <row r="98" spans="1:9" ht="15.75" customHeight="1" thickBot="1" x14ac:dyDescent="0.35">
      <c r="A98" s="34" t="s">
        <v>71</v>
      </c>
      <c r="B98" s="323" t="s">
        <v>35</v>
      </c>
      <c r="C98" s="327"/>
      <c r="D98" s="52">
        <f>SUM(D96:D96)</f>
        <v>2</v>
      </c>
      <c r="E98" s="53"/>
      <c r="F98" s="54">
        <v>1</v>
      </c>
      <c r="G98" s="207">
        <v>4</v>
      </c>
      <c r="H98" s="208">
        <f>G98/I96</f>
        <v>0.15384615384615385</v>
      </c>
      <c r="I98" s="322"/>
    </row>
    <row r="99" spans="1:9" ht="15" thickBot="1" x14ac:dyDescent="0.35">
      <c r="A99" s="28" t="s">
        <v>92</v>
      </c>
      <c r="B99" s="113"/>
      <c r="C99" s="45" t="s">
        <v>34</v>
      </c>
      <c r="D99" s="58">
        <v>2</v>
      </c>
      <c r="E99" s="59"/>
      <c r="F99" s="59">
        <v>1</v>
      </c>
      <c r="G99" s="213">
        <v>2</v>
      </c>
      <c r="H99" s="214">
        <v>0.125</v>
      </c>
      <c r="I99" s="335">
        <v>16</v>
      </c>
    </row>
    <row r="100" spans="1:9" ht="15.75" customHeight="1" thickBot="1" x14ac:dyDescent="0.35">
      <c r="A100" s="34" t="s">
        <v>92</v>
      </c>
      <c r="B100" s="323" t="s">
        <v>35</v>
      </c>
      <c r="C100" s="327"/>
      <c r="D100" s="52">
        <f>SUM(D99)</f>
        <v>2</v>
      </c>
      <c r="E100" s="53"/>
      <c r="F100" s="54">
        <v>1</v>
      </c>
      <c r="G100" s="207">
        <v>2</v>
      </c>
      <c r="H100" s="208">
        <f>G100/I99</f>
        <v>0.125</v>
      </c>
      <c r="I100" s="336"/>
    </row>
    <row r="101" spans="1:9" ht="83.25" customHeight="1" x14ac:dyDescent="0.3">
      <c r="A101" s="329" t="s">
        <v>100</v>
      </c>
      <c r="B101" s="330"/>
      <c r="C101" s="330"/>
      <c r="D101" s="330"/>
      <c r="E101" s="330"/>
      <c r="F101" s="330"/>
      <c r="G101" s="330"/>
      <c r="H101" s="330"/>
      <c r="I101" s="330"/>
    </row>
    <row r="103" spans="1:9" ht="18" customHeight="1" x14ac:dyDescent="0.3">
      <c r="A103" s="4" t="s">
        <v>101</v>
      </c>
    </row>
    <row r="104" spans="1:9" ht="17.399999999999999" x14ac:dyDescent="0.3">
      <c r="A104" s="4" t="s">
        <v>102</v>
      </c>
    </row>
    <row r="105" spans="1:9" ht="15" thickBot="1" x14ac:dyDescent="0.35">
      <c r="A105" s="95"/>
    </row>
    <row r="106" spans="1:9" ht="72.599999999999994" thickBot="1" x14ac:dyDescent="0.35">
      <c r="A106" s="69" t="s">
        <v>7</v>
      </c>
      <c r="B106" s="70" t="s">
        <v>8</v>
      </c>
      <c r="C106" s="70" t="s">
        <v>9</v>
      </c>
      <c r="D106" s="70" t="s">
        <v>10</v>
      </c>
      <c r="E106" s="70" t="s">
        <v>11</v>
      </c>
      <c r="F106" s="70" t="s">
        <v>12</v>
      </c>
      <c r="G106" s="71" t="s">
        <v>13</v>
      </c>
      <c r="H106" s="72" t="s">
        <v>14</v>
      </c>
      <c r="I106" s="73" t="s">
        <v>15</v>
      </c>
    </row>
    <row r="107" spans="1:9" x14ac:dyDescent="0.3">
      <c r="A107" s="14" t="s">
        <v>16</v>
      </c>
      <c r="B107" s="160" t="s">
        <v>19</v>
      </c>
      <c r="C107" s="74" t="s">
        <v>20</v>
      </c>
      <c r="D107" s="215">
        <v>2</v>
      </c>
      <c r="E107" s="162">
        <v>0.22222222222222224</v>
      </c>
      <c r="F107" s="77">
        <v>0.1333333333333333</v>
      </c>
      <c r="G107" s="164">
        <v>2</v>
      </c>
      <c r="H107" s="162">
        <v>7.69230769230769E-2</v>
      </c>
      <c r="I107" s="331">
        <v>26</v>
      </c>
    </row>
    <row r="108" spans="1:9" x14ac:dyDescent="0.3">
      <c r="A108" s="14"/>
      <c r="B108" s="165" t="s">
        <v>19</v>
      </c>
      <c r="C108" s="78" t="s">
        <v>31</v>
      </c>
      <c r="D108" s="216">
        <v>2</v>
      </c>
      <c r="E108" s="167">
        <v>0.22222222222222224</v>
      </c>
      <c r="F108" s="81">
        <v>0.1333333333333333</v>
      </c>
      <c r="G108" s="169">
        <v>2</v>
      </c>
      <c r="H108" s="167">
        <v>7.69230769230769E-2</v>
      </c>
      <c r="I108" s="331"/>
    </row>
    <row r="109" spans="1:9" x14ac:dyDescent="0.3">
      <c r="A109" s="14"/>
      <c r="B109" s="165" t="s">
        <v>19</v>
      </c>
      <c r="C109" s="78" t="s">
        <v>32</v>
      </c>
      <c r="D109" s="216">
        <v>2</v>
      </c>
      <c r="E109" s="167">
        <v>0.22222222222222224</v>
      </c>
      <c r="F109" s="81">
        <v>0.1333333333333333</v>
      </c>
      <c r="G109" s="169">
        <v>2</v>
      </c>
      <c r="H109" s="167">
        <v>7.69230769230769E-2</v>
      </c>
      <c r="I109" s="331"/>
    </row>
    <row r="110" spans="1:9" ht="15" thickBot="1" x14ac:dyDescent="0.35">
      <c r="A110" s="14"/>
      <c r="B110" s="170" t="s">
        <v>33</v>
      </c>
      <c r="C110" s="217" t="s">
        <v>34</v>
      </c>
      <c r="D110" s="218">
        <v>9</v>
      </c>
      <c r="E110" s="196"/>
      <c r="F110" s="219">
        <v>0.6</v>
      </c>
      <c r="G110" s="175">
        <v>5</v>
      </c>
      <c r="H110" s="173">
        <v>0.19230769230769224</v>
      </c>
      <c r="I110" s="331"/>
    </row>
    <row r="111" spans="1:9" ht="15" thickBot="1" x14ac:dyDescent="0.35">
      <c r="A111" s="220" t="s">
        <v>16</v>
      </c>
      <c r="B111" s="343" t="s">
        <v>35</v>
      </c>
      <c r="C111" s="342"/>
      <c r="D111" s="177">
        <f>SUM(D107:D110)</f>
        <v>15</v>
      </c>
      <c r="E111" s="221"/>
      <c r="F111" s="178">
        <f>SUM(F107:F110)</f>
        <v>0.99999999999999989</v>
      </c>
      <c r="G111" s="152">
        <v>8</v>
      </c>
      <c r="H111" s="153">
        <f>G111/I107</f>
        <v>0.30769230769230771</v>
      </c>
      <c r="I111" s="340"/>
    </row>
    <row r="112" spans="1:9" ht="15" thickBot="1" x14ac:dyDescent="0.35">
      <c r="A112" s="28" t="s">
        <v>36</v>
      </c>
      <c r="B112" s="29" t="s">
        <v>33</v>
      </c>
      <c r="C112" s="222" t="s">
        <v>34</v>
      </c>
      <c r="D112" s="223">
        <v>1</v>
      </c>
      <c r="E112" s="29"/>
      <c r="F112" s="224">
        <v>1</v>
      </c>
      <c r="G112" s="225">
        <v>1</v>
      </c>
      <c r="H112" s="225">
        <v>1</v>
      </c>
      <c r="I112" s="328">
        <v>1</v>
      </c>
    </row>
    <row r="113" spans="1:9" ht="15" thickBot="1" x14ac:dyDescent="0.35">
      <c r="A113" s="34" t="s">
        <v>36</v>
      </c>
      <c r="B113" s="323" t="s">
        <v>35</v>
      </c>
      <c r="C113" s="327"/>
      <c r="D113" s="52">
        <f>SUM(D112:D112)</f>
        <v>1</v>
      </c>
      <c r="E113" s="226"/>
      <c r="F113" s="227">
        <v>1</v>
      </c>
      <c r="G113" s="228">
        <v>1</v>
      </c>
      <c r="H113" s="227">
        <f>G113/I112</f>
        <v>1</v>
      </c>
      <c r="I113" s="322"/>
    </row>
    <row r="114" spans="1:9" ht="15" thickBot="1" x14ac:dyDescent="0.35">
      <c r="A114" s="229" t="s">
        <v>50</v>
      </c>
      <c r="B114" s="230" t="s">
        <v>54</v>
      </c>
      <c r="C114" s="231" t="s">
        <v>55</v>
      </c>
      <c r="D114" s="181">
        <v>2</v>
      </c>
      <c r="E114" s="232">
        <v>1</v>
      </c>
      <c r="F114" s="233">
        <v>0.5</v>
      </c>
      <c r="G114" s="234">
        <v>2</v>
      </c>
      <c r="H114" s="235">
        <v>7.69230769230769E-2</v>
      </c>
      <c r="I114" s="331">
        <v>26</v>
      </c>
    </row>
    <row r="115" spans="1:9" ht="15" thickBot="1" x14ac:dyDescent="0.35">
      <c r="A115" s="28"/>
      <c r="B115" s="48" t="s">
        <v>33</v>
      </c>
      <c r="C115" s="107" t="s">
        <v>34</v>
      </c>
      <c r="D115" s="108">
        <v>2</v>
      </c>
      <c r="E115" s="48"/>
      <c r="F115" s="219">
        <v>0.5</v>
      </c>
      <c r="G115" s="144">
        <v>2</v>
      </c>
      <c r="H115" s="236">
        <v>7.69230769230769E-2</v>
      </c>
      <c r="I115" s="331"/>
    </row>
    <row r="116" spans="1:9" ht="15" thickBot="1" x14ac:dyDescent="0.35">
      <c r="A116" s="125" t="s">
        <v>50</v>
      </c>
      <c r="B116" s="323" t="s">
        <v>35</v>
      </c>
      <c r="C116" s="327"/>
      <c r="D116" s="52">
        <f>SUM(D114:D115)</f>
        <v>4</v>
      </c>
      <c r="E116" s="237"/>
      <c r="F116" s="238">
        <v>1</v>
      </c>
      <c r="G116" s="239">
        <f>SUM(G114:G115)</f>
        <v>4</v>
      </c>
      <c r="H116" s="240">
        <f>G116/I114</f>
        <v>0.15384615384615385</v>
      </c>
      <c r="I116" s="346"/>
    </row>
    <row r="117" spans="1:9" ht="83.25" customHeight="1" x14ac:dyDescent="0.3">
      <c r="A117" s="329" t="s">
        <v>100</v>
      </c>
      <c r="B117" s="330"/>
      <c r="C117" s="330"/>
      <c r="D117" s="330"/>
      <c r="E117" s="330"/>
      <c r="F117" s="339"/>
      <c r="G117" s="339"/>
      <c r="H117" s="339"/>
      <c r="I117" s="330"/>
    </row>
  </sheetData>
  <sheetProtection algorithmName="SHA-512" hashValue="RqvxSWBKlwvHNbk9NTEg3e/RcVIpAxW1rkfWyI9vHsUwpAHoSKLZxOSvBC32kxMTW9XInpuGtuk+JVERZNY3qw==" saltValue="2ALMNbITMVOek7cf+HiqJw==" spinCount="100000" sheet="1" objects="1" scenarios="1"/>
  <mergeCells count="31">
    <mergeCell ref="I112:I113"/>
    <mergeCell ref="B113:C113"/>
    <mergeCell ref="I114:I116"/>
    <mergeCell ref="B116:C116"/>
    <mergeCell ref="A117:I117"/>
    <mergeCell ref="I107:I111"/>
    <mergeCell ref="B111:C111"/>
    <mergeCell ref="B77:C77"/>
    <mergeCell ref="A78:I78"/>
    <mergeCell ref="I84:I92"/>
    <mergeCell ref="B92:C92"/>
    <mergeCell ref="B93:C93"/>
    <mergeCell ref="I94:I95"/>
    <mergeCell ref="B95:C95"/>
    <mergeCell ref="I96:I98"/>
    <mergeCell ref="B98:C98"/>
    <mergeCell ref="I99:I100"/>
    <mergeCell ref="B100:C100"/>
    <mergeCell ref="A101:I101"/>
    <mergeCell ref="B76:C76"/>
    <mergeCell ref="I12:I23"/>
    <mergeCell ref="B23:C23"/>
    <mergeCell ref="I24:I33"/>
    <mergeCell ref="B33:C33"/>
    <mergeCell ref="I34:I42"/>
    <mergeCell ref="B42:C42"/>
    <mergeCell ref="A43:I43"/>
    <mergeCell ref="I48:I73"/>
    <mergeCell ref="B73:C73"/>
    <mergeCell ref="I74:I75"/>
    <mergeCell ref="B75:C75"/>
  </mergeCells>
  <pageMargins left="0.7" right="0.7" top="0.75" bottom="0.75" header="0.3" footer="0.3"/>
  <pageSetup scale="6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38443-50A7-48C6-9F6C-1ED7C645BE33}">
  <dimension ref="A1:I128"/>
  <sheetViews>
    <sheetView view="pageBreakPreview" zoomScale="60" zoomScaleNormal="59" workbookViewId="0">
      <selection activeCell="H17" sqref="H17"/>
    </sheetView>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3" customWidth="1"/>
  </cols>
  <sheetData>
    <row r="1" spans="1:9" ht="25.8" x14ac:dyDescent="0.3">
      <c r="A1" s="1" t="s">
        <v>0</v>
      </c>
    </row>
    <row r="2" spans="1:9" ht="17.399999999999999" x14ac:dyDescent="0.3">
      <c r="A2" s="4" t="s">
        <v>174</v>
      </c>
    </row>
    <row r="3" spans="1:9" ht="17.399999999999999" x14ac:dyDescent="0.3">
      <c r="A3" s="5" t="s">
        <v>175</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117" t="s">
        <v>7</v>
      </c>
      <c r="B11" s="118" t="s">
        <v>8</v>
      </c>
      <c r="C11" s="118" t="s">
        <v>9</v>
      </c>
      <c r="D11" s="118" t="s">
        <v>10</v>
      </c>
      <c r="E11" s="118" t="s">
        <v>11</v>
      </c>
      <c r="F11" s="118" t="s">
        <v>12</v>
      </c>
      <c r="G11" s="71" t="s">
        <v>13</v>
      </c>
      <c r="H11" s="72" t="s">
        <v>14</v>
      </c>
      <c r="I11" s="73" t="s">
        <v>15</v>
      </c>
    </row>
    <row r="12" spans="1:9" x14ac:dyDescent="0.3">
      <c r="A12" s="14" t="s">
        <v>16</v>
      </c>
      <c r="B12" s="15" t="s">
        <v>19</v>
      </c>
      <c r="C12" s="16" t="s">
        <v>20</v>
      </c>
      <c r="D12" s="119">
        <v>65</v>
      </c>
      <c r="E12" s="17">
        <v>0.29816513761467894</v>
      </c>
      <c r="F12" s="17">
        <v>0.1010886469673406</v>
      </c>
      <c r="G12" s="19">
        <v>52</v>
      </c>
      <c r="H12" s="241">
        <v>8.9500860585197933E-2</v>
      </c>
      <c r="I12" s="347">
        <v>581</v>
      </c>
    </row>
    <row r="13" spans="1:9" x14ac:dyDescent="0.3">
      <c r="A13" s="14"/>
      <c r="B13" s="20" t="s">
        <v>17</v>
      </c>
      <c r="C13" s="21" t="s">
        <v>18</v>
      </c>
      <c r="D13" s="120">
        <v>59</v>
      </c>
      <c r="E13" s="22">
        <v>0.48760330578512406</v>
      </c>
      <c r="F13" s="22">
        <v>9.1757387247278388E-2</v>
      </c>
      <c r="G13" s="24">
        <v>44</v>
      </c>
      <c r="H13" s="242">
        <v>7.5731497418244406E-2</v>
      </c>
      <c r="I13" s="348"/>
    </row>
    <row r="14" spans="1:9" x14ac:dyDescent="0.3">
      <c r="A14" s="14"/>
      <c r="B14" s="20" t="s">
        <v>21</v>
      </c>
      <c r="C14" s="21" t="s">
        <v>22</v>
      </c>
      <c r="D14" s="120">
        <v>35</v>
      </c>
      <c r="E14" s="22">
        <v>0.3125</v>
      </c>
      <c r="F14" s="22">
        <v>5.443234836702953E-2</v>
      </c>
      <c r="G14" s="24">
        <v>20</v>
      </c>
      <c r="H14" s="242">
        <v>3.4423407917383818E-2</v>
      </c>
      <c r="I14" s="348"/>
    </row>
    <row r="15" spans="1:9" x14ac:dyDescent="0.3">
      <c r="A15" s="14"/>
      <c r="B15" s="20" t="s">
        <v>17</v>
      </c>
      <c r="C15" s="21" t="s">
        <v>23</v>
      </c>
      <c r="D15" s="120">
        <v>24</v>
      </c>
      <c r="E15" s="22">
        <v>0.19834710743801656</v>
      </c>
      <c r="F15" s="22">
        <v>3.7325038880248837E-2</v>
      </c>
      <c r="G15" s="24">
        <v>23</v>
      </c>
      <c r="H15" s="242">
        <v>3.9586919104991403E-2</v>
      </c>
      <c r="I15" s="348"/>
    </row>
    <row r="16" spans="1:9" x14ac:dyDescent="0.3">
      <c r="A16" s="14"/>
      <c r="B16" s="20" t="s">
        <v>24</v>
      </c>
      <c r="C16" s="21" t="s">
        <v>25</v>
      </c>
      <c r="D16" s="120">
        <v>24</v>
      </c>
      <c r="E16" s="22">
        <v>0.46153846153846162</v>
      </c>
      <c r="F16" s="22">
        <v>3.7325038880248837E-2</v>
      </c>
      <c r="G16" s="24">
        <v>13</v>
      </c>
      <c r="H16" s="242">
        <v>2.2375215146299483E-2</v>
      </c>
      <c r="I16" s="348"/>
    </row>
    <row r="17" spans="1:9" x14ac:dyDescent="0.3">
      <c r="A17" s="14"/>
      <c r="B17" s="20" t="s">
        <v>17</v>
      </c>
      <c r="C17" s="21" t="s">
        <v>26</v>
      </c>
      <c r="D17" s="120">
        <v>20</v>
      </c>
      <c r="E17" s="22">
        <v>0.16528925619834717</v>
      </c>
      <c r="F17" s="22">
        <v>3.1104199066874023E-2</v>
      </c>
      <c r="G17" s="24">
        <v>18</v>
      </c>
      <c r="H17" s="242">
        <v>3.0981067125645446E-2</v>
      </c>
      <c r="I17" s="348"/>
    </row>
    <row r="18" spans="1:9" x14ac:dyDescent="0.3">
      <c r="A18" s="14"/>
      <c r="B18" s="20" t="s">
        <v>21</v>
      </c>
      <c r="C18" s="21" t="s">
        <v>105</v>
      </c>
      <c r="D18" s="120">
        <v>17</v>
      </c>
      <c r="E18" s="22">
        <v>0.15178571428571425</v>
      </c>
      <c r="F18" s="22">
        <v>2.6438569206842923E-2</v>
      </c>
      <c r="G18" s="24">
        <v>11</v>
      </c>
      <c r="H18" s="242">
        <v>1.8932874354561102E-2</v>
      </c>
      <c r="I18" s="348"/>
    </row>
    <row r="19" spans="1:9" x14ac:dyDescent="0.3">
      <c r="A19" s="14"/>
      <c r="B19" s="20" t="s">
        <v>19</v>
      </c>
      <c r="C19" s="21" t="s">
        <v>29</v>
      </c>
      <c r="D19" s="120">
        <v>16</v>
      </c>
      <c r="E19" s="22">
        <v>7.3394495412844055E-2</v>
      </c>
      <c r="F19" s="22">
        <v>2.4883359253499219E-2</v>
      </c>
      <c r="G19" s="24">
        <v>13</v>
      </c>
      <c r="H19" s="242">
        <v>2.2375215146299483E-2</v>
      </c>
      <c r="I19" s="348"/>
    </row>
    <row r="20" spans="1:9" x14ac:dyDescent="0.3">
      <c r="A20" s="14"/>
      <c r="B20" s="20" t="s">
        <v>19</v>
      </c>
      <c r="C20" s="21" t="s">
        <v>32</v>
      </c>
      <c r="D20" s="120">
        <v>16</v>
      </c>
      <c r="E20" s="22">
        <v>7.3394495412844055E-2</v>
      </c>
      <c r="F20" s="22">
        <v>2.4883359253499219E-2</v>
      </c>
      <c r="G20" s="24">
        <v>8</v>
      </c>
      <c r="H20" s="242">
        <v>1.3769363166953527E-2</v>
      </c>
      <c r="I20" s="348"/>
    </row>
    <row r="21" spans="1:9" x14ac:dyDescent="0.3">
      <c r="A21" s="14"/>
      <c r="B21" s="20" t="s">
        <v>17</v>
      </c>
      <c r="C21" s="21" t="s">
        <v>30</v>
      </c>
      <c r="D21" s="120">
        <v>12</v>
      </c>
      <c r="E21" s="22">
        <v>9.9173553719008281E-2</v>
      </c>
      <c r="F21" s="22">
        <v>1.8662519440124418E-2</v>
      </c>
      <c r="G21" s="24">
        <v>11</v>
      </c>
      <c r="H21" s="242">
        <v>1.8932874354561102E-2</v>
      </c>
      <c r="I21" s="348"/>
    </row>
    <row r="22" spans="1:9" ht="15" thickBot="1" x14ac:dyDescent="0.35">
      <c r="A22" s="14"/>
      <c r="B22" s="142" t="s">
        <v>33</v>
      </c>
      <c r="C22" s="186" t="s">
        <v>34</v>
      </c>
      <c r="D22" s="186">
        <v>355</v>
      </c>
      <c r="E22" s="187"/>
      <c r="F22" s="188">
        <v>0.55209953343701412</v>
      </c>
      <c r="G22" s="144">
        <v>190</v>
      </c>
      <c r="H22" s="243">
        <v>0.32702237521514632</v>
      </c>
      <c r="I22" s="348"/>
    </row>
    <row r="23" spans="1:9" ht="15" thickBot="1" x14ac:dyDescent="0.35">
      <c r="A23" s="189" t="s">
        <v>16</v>
      </c>
      <c r="B23" s="344" t="s">
        <v>35</v>
      </c>
      <c r="C23" s="344"/>
      <c r="D23" s="190">
        <f>SUM(D12:D22)</f>
        <v>643</v>
      </c>
      <c r="E23" s="191"/>
      <c r="F23" s="192">
        <v>1</v>
      </c>
      <c r="G23" s="193">
        <v>278</v>
      </c>
      <c r="H23" s="244">
        <f>G23/I12</f>
        <v>0.47848537005163511</v>
      </c>
      <c r="I23" s="349"/>
    </row>
    <row r="24" spans="1:9" x14ac:dyDescent="0.3">
      <c r="A24" s="14" t="s">
        <v>36</v>
      </c>
      <c r="B24" s="15" t="s">
        <v>39</v>
      </c>
      <c r="C24" s="15" t="s">
        <v>40</v>
      </c>
      <c r="D24" s="119">
        <v>10</v>
      </c>
      <c r="E24" s="17">
        <v>1</v>
      </c>
      <c r="F24" s="17">
        <v>0.1785714285714286</v>
      </c>
      <c r="G24" s="19">
        <v>8</v>
      </c>
      <c r="H24" s="241">
        <v>9.3023255813953501E-2</v>
      </c>
      <c r="I24" s="350">
        <v>86</v>
      </c>
    </row>
    <row r="25" spans="1:9" x14ac:dyDescent="0.3">
      <c r="A25" s="14"/>
      <c r="B25" s="20" t="s">
        <v>44</v>
      </c>
      <c r="C25" s="20" t="s">
        <v>114</v>
      </c>
      <c r="D25" s="120">
        <v>5</v>
      </c>
      <c r="E25" s="22">
        <v>0.55555555555555558</v>
      </c>
      <c r="F25" s="22">
        <v>8.9285714285714302E-2</v>
      </c>
      <c r="G25" s="24">
        <v>4</v>
      </c>
      <c r="H25" s="242">
        <v>4.651162790697675E-2</v>
      </c>
      <c r="I25" s="348"/>
    </row>
    <row r="26" spans="1:9" x14ac:dyDescent="0.3">
      <c r="A26" s="14"/>
      <c r="B26" s="20" t="s">
        <v>44</v>
      </c>
      <c r="C26" s="20" t="s">
        <v>45</v>
      </c>
      <c r="D26" s="120">
        <v>4</v>
      </c>
      <c r="E26" s="22">
        <v>0.44444444444444448</v>
      </c>
      <c r="F26" s="22">
        <v>7.1428571428571411E-2</v>
      </c>
      <c r="G26" s="24">
        <v>4</v>
      </c>
      <c r="H26" s="242">
        <v>4.651162790697675E-2</v>
      </c>
      <c r="I26" s="348"/>
    </row>
    <row r="27" spans="1:9" x14ac:dyDescent="0.3">
      <c r="A27" s="14"/>
      <c r="B27" s="20" t="s">
        <v>46</v>
      </c>
      <c r="C27" s="20" t="s">
        <v>47</v>
      </c>
      <c r="D27" s="120">
        <v>4</v>
      </c>
      <c r="E27" s="22">
        <v>0.8</v>
      </c>
      <c r="F27" s="22">
        <v>7.1428571428571411E-2</v>
      </c>
      <c r="G27" s="24">
        <v>4</v>
      </c>
      <c r="H27" s="242">
        <v>4.651162790697675E-2</v>
      </c>
      <c r="I27" s="348"/>
    </row>
    <row r="28" spans="1:9" x14ac:dyDescent="0.3">
      <c r="A28" s="14"/>
      <c r="B28" s="20" t="s">
        <v>37</v>
      </c>
      <c r="C28" s="20" t="s">
        <v>38</v>
      </c>
      <c r="D28" s="120">
        <v>3</v>
      </c>
      <c r="E28" s="22">
        <v>1</v>
      </c>
      <c r="F28" s="22">
        <v>5.3571428571428562E-2</v>
      </c>
      <c r="G28" s="24">
        <v>2</v>
      </c>
      <c r="H28" s="242">
        <v>2.3255813953488375E-2</v>
      </c>
      <c r="I28" s="348"/>
    </row>
    <row r="29" spans="1:9" x14ac:dyDescent="0.3">
      <c r="A29" s="14"/>
      <c r="B29" s="20" t="s">
        <v>152</v>
      </c>
      <c r="C29" s="20" t="s">
        <v>153</v>
      </c>
      <c r="D29" s="120">
        <v>3</v>
      </c>
      <c r="E29" s="22">
        <v>1</v>
      </c>
      <c r="F29" s="22">
        <v>5.3571428571428562E-2</v>
      </c>
      <c r="G29" s="24">
        <v>1</v>
      </c>
      <c r="H29" s="242">
        <v>1.1627906976744188E-2</v>
      </c>
      <c r="I29" s="348"/>
    </row>
    <row r="30" spans="1:9" x14ac:dyDescent="0.3">
      <c r="A30" s="14"/>
      <c r="B30" s="20" t="s">
        <v>176</v>
      </c>
      <c r="C30" s="20" t="s">
        <v>177</v>
      </c>
      <c r="D30" s="120">
        <v>3</v>
      </c>
      <c r="E30" s="22">
        <v>0.75</v>
      </c>
      <c r="F30" s="22">
        <v>5.3571428571428562E-2</v>
      </c>
      <c r="G30" s="24">
        <v>3</v>
      </c>
      <c r="H30" s="242">
        <v>3.4883720930232551E-2</v>
      </c>
      <c r="I30" s="348"/>
    </row>
    <row r="31" spans="1:9" x14ac:dyDescent="0.3">
      <c r="A31" s="14"/>
      <c r="B31" s="20" t="s">
        <v>137</v>
      </c>
      <c r="C31" s="20" t="s">
        <v>145</v>
      </c>
      <c r="D31" s="120">
        <v>2</v>
      </c>
      <c r="E31" s="22">
        <v>1</v>
      </c>
      <c r="F31" s="22">
        <v>3.5714285714285705E-2</v>
      </c>
      <c r="G31" s="24">
        <v>2</v>
      </c>
      <c r="H31" s="242">
        <v>2.3255813953488375E-2</v>
      </c>
      <c r="I31" s="348"/>
    </row>
    <row r="32" spans="1:9" x14ac:dyDescent="0.3">
      <c r="A32" s="14"/>
      <c r="B32" s="20" t="s">
        <v>24</v>
      </c>
      <c r="C32" s="20" t="s">
        <v>178</v>
      </c>
      <c r="D32" s="120">
        <v>2</v>
      </c>
      <c r="E32" s="22">
        <v>0.66666666666666652</v>
      </c>
      <c r="F32" s="22">
        <v>3.5714285714285705E-2</v>
      </c>
      <c r="G32" s="24">
        <v>1</v>
      </c>
      <c r="H32" s="242">
        <v>1.1627906976744188E-2</v>
      </c>
      <c r="I32" s="348"/>
    </row>
    <row r="33" spans="1:9" ht="15" thickBot="1" x14ac:dyDescent="0.35">
      <c r="A33" s="14"/>
      <c r="B33" s="142" t="s">
        <v>33</v>
      </c>
      <c r="C33" s="143" t="s">
        <v>34</v>
      </c>
      <c r="D33" s="186">
        <v>20</v>
      </c>
      <c r="E33" s="187"/>
      <c r="F33" s="188">
        <v>0.35714285714285721</v>
      </c>
      <c r="G33" s="186">
        <v>12</v>
      </c>
      <c r="H33" s="243">
        <v>0.1395348837209302</v>
      </c>
      <c r="I33" s="348"/>
    </row>
    <row r="34" spans="1:9" ht="15" thickBot="1" x14ac:dyDescent="0.35">
      <c r="A34" s="189" t="s">
        <v>36</v>
      </c>
      <c r="B34" s="344" t="s">
        <v>35</v>
      </c>
      <c r="C34" s="344"/>
      <c r="D34" s="190">
        <f>SUM(D24:D33)</f>
        <v>56</v>
      </c>
      <c r="E34" s="191"/>
      <c r="F34" s="192">
        <f>SUM(F24:F33)</f>
        <v>1</v>
      </c>
      <c r="G34" s="193">
        <v>24</v>
      </c>
      <c r="H34" s="245">
        <f>G34/I24</f>
        <v>0.27906976744186046</v>
      </c>
      <c r="I34" s="349"/>
    </row>
    <row r="35" spans="1:9" x14ac:dyDescent="0.3">
      <c r="A35" s="14" t="s">
        <v>50</v>
      </c>
      <c r="B35" s="15" t="s">
        <v>58</v>
      </c>
      <c r="C35" s="15" t="s">
        <v>59</v>
      </c>
      <c r="D35" s="19">
        <v>5</v>
      </c>
      <c r="E35" s="75">
        <v>0.1785714285714286</v>
      </c>
      <c r="F35" s="75">
        <v>4.3103448275862065E-2</v>
      </c>
      <c r="G35" s="19">
        <v>5</v>
      </c>
      <c r="H35" s="246">
        <v>4.4130626654898513E-3</v>
      </c>
      <c r="I35" s="350">
        <v>1133</v>
      </c>
    </row>
    <row r="36" spans="1:9" x14ac:dyDescent="0.3">
      <c r="A36" s="14"/>
      <c r="B36" s="20" t="s">
        <v>37</v>
      </c>
      <c r="C36" s="20" t="s">
        <v>179</v>
      </c>
      <c r="D36" s="24">
        <v>5</v>
      </c>
      <c r="E36" s="79">
        <v>0.5</v>
      </c>
      <c r="F36" s="79">
        <v>4.3103448275862065E-2</v>
      </c>
      <c r="G36" s="24">
        <v>5</v>
      </c>
      <c r="H36" s="247">
        <v>4.4130626654898513E-3</v>
      </c>
      <c r="I36" s="348"/>
    </row>
    <row r="37" spans="1:9" x14ac:dyDescent="0.3">
      <c r="A37" s="14"/>
      <c r="B37" s="20" t="s">
        <v>116</v>
      </c>
      <c r="C37" s="20" t="s">
        <v>180</v>
      </c>
      <c r="D37" s="24">
        <v>4</v>
      </c>
      <c r="E37" s="79">
        <v>0.3636363636363637</v>
      </c>
      <c r="F37" s="79">
        <v>3.4482758620689655E-2</v>
      </c>
      <c r="G37" s="24">
        <v>4</v>
      </c>
      <c r="H37" s="247">
        <v>3.530450132391881E-3</v>
      </c>
      <c r="I37" s="348"/>
    </row>
    <row r="38" spans="1:9" x14ac:dyDescent="0.3">
      <c r="A38" s="14"/>
      <c r="B38" s="20" t="s">
        <v>58</v>
      </c>
      <c r="C38" s="20" t="s">
        <v>150</v>
      </c>
      <c r="D38" s="24">
        <v>4</v>
      </c>
      <c r="E38" s="79">
        <v>0.14285714285714279</v>
      </c>
      <c r="F38" s="79">
        <v>3.4482758620689655E-2</v>
      </c>
      <c r="G38" s="24">
        <v>4</v>
      </c>
      <c r="H38" s="247">
        <v>3.530450132391881E-3</v>
      </c>
      <c r="I38" s="348"/>
    </row>
    <row r="39" spans="1:9" x14ac:dyDescent="0.3">
      <c r="A39" s="14"/>
      <c r="B39" s="20" t="s">
        <v>54</v>
      </c>
      <c r="C39" s="20" t="s">
        <v>115</v>
      </c>
      <c r="D39" s="24">
        <v>3</v>
      </c>
      <c r="E39" s="79">
        <v>1</v>
      </c>
      <c r="F39" s="79">
        <v>2.5862068965517244E-2</v>
      </c>
      <c r="G39" s="24">
        <v>3</v>
      </c>
      <c r="H39" s="247">
        <v>2.6478375992939102E-3</v>
      </c>
      <c r="I39" s="348"/>
    </row>
    <row r="40" spans="1:9" x14ac:dyDescent="0.3">
      <c r="A40" s="14"/>
      <c r="B40" s="20" t="s">
        <v>181</v>
      </c>
      <c r="C40" s="20" t="s">
        <v>182</v>
      </c>
      <c r="D40" s="24">
        <v>2</v>
      </c>
      <c r="E40" s="79">
        <v>0.66666666666666652</v>
      </c>
      <c r="F40" s="79">
        <v>1.7241379310344827E-2</v>
      </c>
      <c r="G40" s="24">
        <v>2</v>
      </c>
      <c r="H40" s="247">
        <v>1.7652250661959405E-3</v>
      </c>
      <c r="I40" s="348"/>
    </row>
    <row r="41" spans="1:9" x14ac:dyDescent="0.3">
      <c r="A41" s="14"/>
      <c r="B41" s="20" t="s">
        <v>52</v>
      </c>
      <c r="C41" s="20" t="s">
        <v>183</v>
      </c>
      <c r="D41" s="24">
        <v>2</v>
      </c>
      <c r="E41" s="79">
        <v>0.18181818181818185</v>
      </c>
      <c r="F41" s="79">
        <v>1.7241379310344827E-2</v>
      </c>
      <c r="G41" s="24">
        <v>2</v>
      </c>
      <c r="H41" s="247">
        <v>1.7652250661959405E-3</v>
      </c>
      <c r="I41" s="348"/>
    </row>
    <row r="42" spans="1:9" x14ac:dyDescent="0.3">
      <c r="A42" s="14"/>
      <c r="B42" s="20" t="s">
        <v>52</v>
      </c>
      <c r="C42" s="20" t="s">
        <v>184</v>
      </c>
      <c r="D42" s="24">
        <v>2</v>
      </c>
      <c r="E42" s="79">
        <v>0.18181818181818185</v>
      </c>
      <c r="F42" s="79">
        <v>1.7241379310344827E-2</v>
      </c>
      <c r="G42" s="24">
        <v>2</v>
      </c>
      <c r="H42" s="247">
        <v>1.7652250661959405E-3</v>
      </c>
      <c r="I42" s="348"/>
    </row>
    <row r="43" spans="1:9" x14ac:dyDescent="0.3">
      <c r="A43" s="14"/>
      <c r="B43" s="20" t="s">
        <v>52</v>
      </c>
      <c r="C43" s="20" t="s">
        <v>185</v>
      </c>
      <c r="D43" s="24">
        <v>2</v>
      </c>
      <c r="E43" s="79">
        <v>0.18181818181818185</v>
      </c>
      <c r="F43" s="79">
        <v>1.7241379310344827E-2</v>
      </c>
      <c r="G43" s="24">
        <v>2</v>
      </c>
      <c r="H43" s="247">
        <v>1.7652250661959405E-3</v>
      </c>
      <c r="I43" s="348"/>
    </row>
    <row r="44" spans="1:9" x14ac:dyDescent="0.3">
      <c r="A44" s="14"/>
      <c r="B44" s="20" t="s">
        <v>116</v>
      </c>
      <c r="C44" s="20" t="s">
        <v>117</v>
      </c>
      <c r="D44" s="24">
        <v>2</v>
      </c>
      <c r="E44" s="79">
        <v>0.18181818181818185</v>
      </c>
      <c r="F44" s="79">
        <v>1.7241379310344827E-2</v>
      </c>
      <c r="G44" s="24">
        <v>2</v>
      </c>
      <c r="H44" s="247">
        <v>1.7652250661959405E-3</v>
      </c>
      <c r="I44" s="348"/>
    </row>
    <row r="45" spans="1:9" x14ac:dyDescent="0.3">
      <c r="A45" s="14"/>
      <c r="B45" s="20" t="s">
        <v>116</v>
      </c>
      <c r="C45" s="20" t="s">
        <v>186</v>
      </c>
      <c r="D45" s="24">
        <v>2</v>
      </c>
      <c r="E45" s="79">
        <v>0.18181818181818182</v>
      </c>
      <c r="F45" s="79">
        <v>1.7241379310344827E-2</v>
      </c>
      <c r="G45" s="24">
        <v>2</v>
      </c>
      <c r="H45" s="247">
        <v>1.76522506619594E-3</v>
      </c>
      <c r="I45" s="348"/>
    </row>
    <row r="46" spans="1:9" x14ac:dyDescent="0.3">
      <c r="A46" s="14"/>
      <c r="B46" s="20" t="s">
        <v>116</v>
      </c>
      <c r="C46" s="20" t="s">
        <v>187</v>
      </c>
      <c r="D46" s="24">
        <v>2</v>
      </c>
      <c r="E46" s="79">
        <v>0.18181818181818182</v>
      </c>
      <c r="F46" s="79">
        <v>1.7241379310344827E-2</v>
      </c>
      <c r="G46" s="24">
        <v>2</v>
      </c>
      <c r="H46" s="247">
        <v>1.76522506619594E-3</v>
      </c>
      <c r="I46" s="348"/>
    </row>
    <row r="47" spans="1:9" x14ac:dyDescent="0.3">
      <c r="A47" s="14"/>
      <c r="B47" s="20" t="s">
        <v>19</v>
      </c>
      <c r="C47" s="20" t="s">
        <v>188</v>
      </c>
      <c r="D47" s="24">
        <v>2</v>
      </c>
      <c r="E47" s="79">
        <v>0.4</v>
      </c>
      <c r="F47" s="79">
        <v>1.7241379310344827E-2</v>
      </c>
      <c r="G47" s="24">
        <v>2</v>
      </c>
      <c r="H47" s="247">
        <v>1.76522506619594E-3</v>
      </c>
      <c r="I47" s="348"/>
    </row>
    <row r="48" spans="1:9" x14ac:dyDescent="0.3">
      <c r="A48" s="14"/>
      <c r="B48" s="20" t="s">
        <v>58</v>
      </c>
      <c r="C48" s="20" t="s">
        <v>189</v>
      </c>
      <c r="D48" s="24">
        <v>2</v>
      </c>
      <c r="E48" s="79">
        <v>7.1428571428571425E-2</v>
      </c>
      <c r="F48" s="79">
        <v>1.7241379310344827E-2</v>
      </c>
      <c r="G48" s="24">
        <v>2</v>
      </c>
      <c r="H48" s="247">
        <v>1.76522506619594E-3</v>
      </c>
      <c r="I48" s="348"/>
    </row>
    <row r="49" spans="1:9" x14ac:dyDescent="0.3">
      <c r="A49" s="14"/>
      <c r="B49" s="20" t="s">
        <v>58</v>
      </c>
      <c r="C49" s="20" t="s">
        <v>60</v>
      </c>
      <c r="D49" s="24">
        <v>2</v>
      </c>
      <c r="E49" s="79">
        <v>7.1428571428571425E-2</v>
      </c>
      <c r="F49" s="79">
        <v>1.7241379310344827E-2</v>
      </c>
      <c r="G49" s="24">
        <v>2</v>
      </c>
      <c r="H49" s="247">
        <v>1.76522506619594E-3</v>
      </c>
      <c r="I49" s="348"/>
    </row>
    <row r="50" spans="1:9" x14ac:dyDescent="0.3">
      <c r="A50" s="14"/>
      <c r="B50" s="20" t="s">
        <v>58</v>
      </c>
      <c r="C50" s="20" t="s">
        <v>190</v>
      </c>
      <c r="D50" s="24">
        <v>2</v>
      </c>
      <c r="E50" s="79">
        <v>7.1428571428571425E-2</v>
      </c>
      <c r="F50" s="79">
        <v>1.7241379310344827E-2</v>
      </c>
      <c r="G50" s="24">
        <v>2</v>
      </c>
      <c r="H50" s="247">
        <v>1.76522506619594E-3</v>
      </c>
      <c r="I50" s="348"/>
    </row>
    <row r="51" spans="1:9" x14ac:dyDescent="0.3">
      <c r="A51" s="14"/>
      <c r="B51" s="20" t="s">
        <v>58</v>
      </c>
      <c r="C51" s="20" t="s">
        <v>191</v>
      </c>
      <c r="D51" s="24">
        <v>2</v>
      </c>
      <c r="E51" s="79">
        <v>7.1428571428571425E-2</v>
      </c>
      <c r="F51" s="79">
        <v>1.7241379310344827E-2</v>
      </c>
      <c r="G51" s="24">
        <v>2</v>
      </c>
      <c r="H51" s="247">
        <v>1.76522506619594E-3</v>
      </c>
      <c r="I51" s="348"/>
    </row>
    <row r="52" spans="1:9" x14ac:dyDescent="0.3">
      <c r="A52" s="14"/>
      <c r="B52" s="20" t="s">
        <v>58</v>
      </c>
      <c r="C52" s="20" t="s">
        <v>192</v>
      </c>
      <c r="D52" s="24">
        <v>2</v>
      </c>
      <c r="E52" s="79">
        <v>7.1428571428571425E-2</v>
      </c>
      <c r="F52" s="79">
        <v>1.7241379310344827E-2</v>
      </c>
      <c r="G52" s="24">
        <v>2</v>
      </c>
      <c r="H52" s="247">
        <v>1.76522506619594E-3</v>
      </c>
      <c r="I52" s="348"/>
    </row>
    <row r="53" spans="1:9" x14ac:dyDescent="0.3">
      <c r="A53" s="14"/>
      <c r="B53" s="20" t="s">
        <v>37</v>
      </c>
      <c r="C53" s="20" t="s">
        <v>193</v>
      </c>
      <c r="D53" s="24">
        <v>2</v>
      </c>
      <c r="E53" s="79">
        <v>0.2</v>
      </c>
      <c r="F53" s="79">
        <v>1.7241379310344827E-2</v>
      </c>
      <c r="G53" s="24">
        <v>2</v>
      </c>
      <c r="H53" s="247">
        <v>1.76522506619594E-3</v>
      </c>
      <c r="I53" s="348"/>
    </row>
    <row r="54" spans="1:9" x14ac:dyDescent="0.3">
      <c r="A54" s="14"/>
      <c r="B54" s="20" t="s">
        <v>194</v>
      </c>
      <c r="C54" s="20" t="s">
        <v>195</v>
      </c>
      <c r="D54" s="24">
        <v>2</v>
      </c>
      <c r="E54" s="79">
        <v>1</v>
      </c>
      <c r="F54" s="79">
        <v>1.7241379310344827E-2</v>
      </c>
      <c r="G54" s="24">
        <v>2</v>
      </c>
      <c r="H54" s="247">
        <v>1.76522506619594E-3</v>
      </c>
      <c r="I54" s="348"/>
    </row>
    <row r="55" spans="1:9" x14ac:dyDescent="0.3">
      <c r="A55" s="14"/>
      <c r="B55" s="20" t="s">
        <v>46</v>
      </c>
      <c r="C55" s="20" t="s">
        <v>196</v>
      </c>
      <c r="D55" s="24">
        <v>2</v>
      </c>
      <c r="E55" s="79">
        <v>1</v>
      </c>
      <c r="F55" s="79">
        <v>1.7241379310344827E-2</v>
      </c>
      <c r="G55" s="24">
        <v>1</v>
      </c>
      <c r="H55" s="247">
        <v>8.8261253309797002E-4</v>
      </c>
      <c r="I55" s="348"/>
    </row>
    <row r="56" spans="1:9" x14ac:dyDescent="0.3">
      <c r="A56" s="14"/>
      <c r="B56" s="20" t="s">
        <v>121</v>
      </c>
      <c r="C56" s="20" t="s">
        <v>122</v>
      </c>
      <c r="D56" s="24">
        <v>2</v>
      </c>
      <c r="E56" s="79">
        <v>1</v>
      </c>
      <c r="F56" s="79">
        <v>1.7241379310344827E-2</v>
      </c>
      <c r="G56" s="24">
        <v>2</v>
      </c>
      <c r="H56" s="247">
        <v>1.76522506619594E-3</v>
      </c>
      <c r="I56" s="348"/>
    </row>
    <row r="57" spans="1:9" ht="15" thickBot="1" x14ac:dyDescent="0.35">
      <c r="A57" s="14"/>
      <c r="B57" s="142" t="s">
        <v>33</v>
      </c>
      <c r="C57" s="143" t="s">
        <v>34</v>
      </c>
      <c r="D57" s="144">
        <v>61</v>
      </c>
      <c r="E57" s="196"/>
      <c r="F57" s="146">
        <v>0.52586206896551746</v>
      </c>
      <c r="G57" s="144">
        <v>46</v>
      </c>
      <c r="H57" s="248">
        <v>4.060017652250663E-2</v>
      </c>
      <c r="I57" s="348"/>
    </row>
    <row r="58" spans="1:9" ht="15.75" customHeight="1" thickBot="1" x14ac:dyDescent="0.35">
      <c r="A58" s="176" t="s">
        <v>50</v>
      </c>
      <c r="B58" s="343" t="s">
        <v>35</v>
      </c>
      <c r="C58" s="342"/>
      <c r="D58" s="149">
        <f>SUM(D35:D57)</f>
        <v>116</v>
      </c>
      <c r="E58" s="150"/>
      <c r="F58" s="151">
        <v>1</v>
      </c>
      <c r="G58" s="197">
        <v>83</v>
      </c>
      <c r="H58" s="249">
        <f>G58/I35</f>
        <v>7.3256840247131513E-2</v>
      </c>
      <c r="I58" s="349"/>
    </row>
    <row r="59" spans="1:9" ht="83.25" customHeight="1" x14ac:dyDescent="0.3">
      <c r="A59" s="345" t="s">
        <v>68</v>
      </c>
      <c r="B59" s="339"/>
      <c r="C59" s="339"/>
      <c r="D59" s="339"/>
      <c r="E59" s="339"/>
      <c r="F59" s="339"/>
      <c r="G59" s="339"/>
      <c r="H59" s="339"/>
      <c r="I59" s="330"/>
    </row>
    <row r="60" spans="1:9" ht="17.399999999999999" x14ac:dyDescent="0.3">
      <c r="A60" s="4" t="s">
        <v>69</v>
      </c>
    </row>
    <row r="61" spans="1:9" ht="17.399999999999999" x14ac:dyDescent="0.3">
      <c r="A61" s="4" t="s">
        <v>70</v>
      </c>
    </row>
    <row r="62" spans="1:9" ht="18" thickBot="1" x14ac:dyDescent="0.35">
      <c r="A62" s="4"/>
    </row>
    <row r="63" spans="1:9" ht="72.599999999999994" thickBot="1" x14ac:dyDescent="0.35">
      <c r="A63" s="69" t="s">
        <v>7</v>
      </c>
      <c r="B63" s="70" t="s">
        <v>8</v>
      </c>
      <c r="C63" s="70" t="s">
        <v>9</v>
      </c>
      <c r="D63" s="70" t="s">
        <v>10</v>
      </c>
      <c r="E63" s="70" t="s">
        <v>11</v>
      </c>
      <c r="F63" s="70" t="s">
        <v>12</v>
      </c>
      <c r="G63" s="71" t="s">
        <v>13</v>
      </c>
      <c r="H63" s="72" t="s">
        <v>14</v>
      </c>
      <c r="I63" s="73" t="s">
        <v>15</v>
      </c>
    </row>
    <row r="64" spans="1:9" x14ac:dyDescent="0.3">
      <c r="A64" s="14" t="s">
        <v>71</v>
      </c>
      <c r="B64" s="74" t="s">
        <v>52</v>
      </c>
      <c r="C64" s="15" t="s">
        <v>72</v>
      </c>
      <c r="D64" s="19">
        <v>10</v>
      </c>
      <c r="E64" s="75">
        <v>0.34482758620689652</v>
      </c>
      <c r="F64" s="75">
        <v>6.5789473684210509E-2</v>
      </c>
      <c r="G64" s="76">
        <v>8</v>
      </c>
      <c r="H64" s="246">
        <v>3.6363636363636369E-2</v>
      </c>
      <c r="I64" s="347">
        <v>220</v>
      </c>
    </row>
    <row r="65" spans="1:9" x14ac:dyDescent="0.3">
      <c r="A65" s="14"/>
      <c r="B65" s="78" t="s">
        <v>52</v>
      </c>
      <c r="C65" s="20" t="s">
        <v>159</v>
      </c>
      <c r="D65" s="24">
        <v>6</v>
      </c>
      <c r="E65" s="79">
        <v>0.20689655172413796</v>
      </c>
      <c r="F65" s="79">
        <v>3.9473684210526321E-2</v>
      </c>
      <c r="G65" s="80">
        <v>6</v>
      </c>
      <c r="H65" s="247">
        <v>2.7272727272727271E-2</v>
      </c>
      <c r="I65" s="348"/>
    </row>
    <row r="66" spans="1:9" x14ac:dyDescent="0.3">
      <c r="A66" s="14"/>
      <c r="B66" s="78" t="s">
        <v>21</v>
      </c>
      <c r="C66" s="20" t="s">
        <v>77</v>
      </c>
      <c r="D66" s="24">
        <v>6</v>
      </c>
      <c r="E66" s="79">
        <v>0.27272727272727271</v>
      </c>
      <c r="F66" s="79">
        <v>3.9473684210526321E-2</v>
      </c>
      <c r="G66" s="80">
        <v>5</v>
      </c>
      <c r="H66" s="247">
        <v>2.2727272727272728E-2</v>
      </c>
      <c r="I66" s="348"/>
    </row>
    <row r="67" spans="1:9" x14ac:dyDescent="0.3">
      <c r="A67" s="14"/>
      <c r="B67" s="78" t="s">
        <v>121</v>
      </c>
      <c r="C67" s="20" t="s">
        <v>122</v>
      </c>
      <c r="D67" s="24">
        <v>6</v>
      </c>
      <c r="E67" s="79">
        <v>0.54545454545454541</v>
      </c>
      <c r="F67" s="79">
        <v>3.9473684210526321E-2</v>
      </c>
      <c r="G67" s="80">
        <v>6</v>
      </c>
      <c r="H67" s="247">
        <v>2.7272727272727271E-2</v>
      </c>
      <c r="I67" s="348"/>
    </row>
    <row r="68" spans="1:9" x14ac:dyDescent="0.3">
      <c r="A68" s="14"/>
      <c r="B68" s="78" t="s">
        <v>52</v>
      </c>
      <c r="C68" s="20" t="s">
        <v>73</v>
      </c>
      <c r="D68" s="24">
        <v>4</v>
      </c>
      <c r="E68" s="79">
        <v>0.13793103448275859</v>
      </c>
      <c r="F68" s="79">
        <v>2.6315789473684206E-2</v>
      </c>
      <c r="G68" s="80">
        <v>4</v>
      </c>
      <c r="H68" s="247">
        <v>1.8181818181818184E-2</v>
      </c>
      <c r="I68" s="348"/>
    </row>
    <row r="69" spans="1:9" x14ac:dyDescent="0.3">
      <c r="A69" s="14"/>
      <c r="B69" s="78" t="s">
        <v>123</v>
      </c>
      <c r="C69" s="20" t="s">
        <v>133</v>
      </c>
      <c r="D69" s="24">
        <v>4</v>
      </c>
      <c r="E69" s="79">
        <v>0.66666666666666652</v>
      </c>
      <c r="F69" s="79">
        <v>2.6315789473684206E-2</v>
      </c>
      <c r="G69" s="80">
        <v>4</v>
      </c>
      <c r="H69" s="247">
        <v>1.8181818181818184E-2</v>
      </c>
      <c r="I69" s="348"/>
    </row>
    <row r="70" spans="1:9" x14ac:dyDescent="0.3">
      <c r="A70" s="14"/>
      <c r="B70" s="78" t="s">
        <v>48</v>
      </c>
      <c r="C70" s="20" t="s">
        <v>79</v>
      </c>
      <c r="D70" s="24">
        <v>4</v>
      </c>
      <c r="E70" s="79">
        <v>0.4</v>
      </c>
      <c r="F70" s="79">
        <v>2.6315789473684206E-2</v>
      </c>
      <c r="G70" s="80">
        <v>4</v>
      </c>
      <c r="H70" s="247">
        <v>1.8181818181818184E-2</v>
      </c>
      <c r="I70" s="348"/>
    </row>
    <row r="71" spans="1:9" x14ac:dyDescent="0.3">
      <c r="A71" s="14"/>
      <c r="B71" s="78" t="s">
        <v>127</v>
      </c>
      <c r="C71" s="20" t="s">
        <v>128</v>
      </c>
      <c r="D71" s="24">
        <v>3</v>
      </c>
      <c r="E71" s="79">
        <v>0.33333333333333326</v>
      </c>
      <c r="F71" s="79">
        <v>1.973684210526316E-2</v>
      </c>
      <c r="G71" s="80">
        <v>3</v>
      </c>
      <c r="H71" s="247">
        <v>1.3636363636363636E-2</v>
      </c>
      <c r="I71" s="348"/>
    </row>
    <row r="72" spans="1:9" x14ac:dyDescent="0.3">
      <c r="A72" s="14"/>
      <c r="B72" s="78" t="s">
        <v>21</v>
      </c>
      <c r="C72" s="20" t="s">
        <v>74</v>
      </c>
      <c r="D72" s="24">
        <v>3</v>
      </c>
      <c r="E72" s="79">
        <v>0.13636363636363635</v>
      </c>
      <c r="F72" s="79">
        <v>1.973684210526316E-2</v>
      </c>
      <c r="G72" s="80">
        <v>2</v>
      </c>
      <c r="H72" s="247">
        <v>9.0909090909090905E-3</v>
      </c>
      <c r="I72" s="348"/>
    </row>
    <row r="73" spans="1:9" x14ac:dyDescent="0.3">
      <c r="A73" s="14"/>
      <c r="B73" s="78" t="s">
        <v>181</v>
      </c>
      <c r="C73" s="20" t="s">
        <v>197</v>
      </c>
      <c r="D73" s="24">
        <v>2</v>
      </c>
      <c r="E73" s="79">
        <v>0.5</v>
      </c>
      <c r="F73" s="79">
        <v>1.3157894736842103E-2</v>
      </c>
      <c r="G73" s="80">
        <v>2</v>
      </c>
      <c r="H73" s="247">
        <v>9.0909090909090905E-3</v>
      </c>
      <c r="I73" s="348"/>
    </row>
    <row r="74" spans="1:9" x14ac:dyDescent="0.3">
      <c r="A74" s="14"/>
      <c r="B74" s="78" t="s">
        <v>52</v>
      </c>
      <c r="C74" s="20" t="s">
        <v>198</v>
      </c>
      <c r="D74" s="24">
        <v>2</v>
      </c>
      <c r="E74" s="79">
        <v>6.8965517241379309E-2</v>
      </c>
      <c r="F74" s="79">
        <v>1.3157894736842105E-2</v>
      </c>
      <c r="G74" s="80">
        <v>2</v>
      </c>
      <c r="H74" s="247">
        <v>9.0909090909090905E-3</v>
      </c>
      <c r="I74" s="348"/>
    </row>
    <row r="75" spans="1:9" x14ac:dyDescent="0.3">
      <c r="A75" s="14"/>
      <c r="B75" s="78" t="s">
        <v>52</v>
      </c>
      <c r="C75" s="20" t="s">
        <v>199</v>
      </c>
      <c r="D75" s="24">
        <v>2</v>
      </c>
      <c r="E75" s="79">
        <v>6.8965517241379309E-2</v>
      </c>
      <c r="F75" s="79">
        <v>1.3157894736842105E-2</v>
      </c>
      <c r="G75" s="80">
        <v>2</v>
      </c>
      <c r="H75" s="247">
        <v>9.0909090909090905E-3</v>
      </c>
      <c r="I75" s="348"/>
    </row>
    <row r="76" spans="1:9" x14ac:dyDescent="0.3">
      <c r="A76" s="14"/>
      <c r="B76" s="78" t="s">
        <v>108</v>
      </c>
      <c r="C76" s="20" t="s">
        <v>160</v>
      </c>
      <c r="D76" s="24">
        <v>2</v>
      </c>
      <c r="E76" s="79">
        <v>1</v>
      </c>
      <c r="F76" s="79">
        <v>1.3157894736842105E-2</v>
      </c>
      <c r="G76" s="80">
        <v>2</v>
      </c>
      <c r="H76" s="247">
        <v>9.0909090909090905E-3</v>
      </c>
      <c r="I76" s="348"/>
    </row>
    <row r="77" spans="1:9" x14ac:dyDescent="0.3">
      <c r="A77" s="14"/>
      <c r="B77" s="78" t="s">
        <v>82</v>
      </c>
      <c r="C77" s="20" t="s">
        <v>83</v>
      </c>
      <c r="D77" s="24">
        <v>2</v>
      </c>
      <c r="E77" s="79">
        <v>1</v>
      </c>
      <c r="F77" s="79">
        <v>1.3157894736842105E-2</v>
      </c>
      <c r="G77" s="80">
        <v>2</v>
      </c>
      <c r="H77" s="247">
        <v>9.0909090909090905E-3</v>
      </c>
      <c r="I77" s="348"/>
    </row>
    <row r="78" spans="1:9" x14ac:dyDescent="0.3">
      <c r="A78" s="14"/>
      <c r="B78" s="78" t="s">
        <v>200</v>
      </c>
      <c r="C78" s="20" t="s">
        <v>201</v>
      </c>
      <c r="D78" s="24">
        <v>2</v>
      </c>
      <c r="E78" s="79">
        <v>1</v>
      </c>
      <c r="F78" s="79">
        <v>1.3157894736842105E-2</v>
      </c>
      <c r="G78" s="80">
        <v>2</v>
      </c>
      <c r="H78" s="247">
        <v>9.0909090909090905E-3</v>
      </c>
      <c r="I78" s="348"/>
    </row>
    <row r="79" spans="1:9" x14ac:dyDescent="0.3">
      <c r="A79" s="14"/>
      <c r="B79" s="78" t="s">
        <v>131</v>
      </c>
      <c r="C79" s="20" t="s">
        <v>202</v>
      </c>
      <c r="D79" s="24">
        <v>2</v>
      </c>
      <c r="E79" s="79">
        <v>0.33333333333333331</v>
      </c>
      <c r="F79" s="79">
        <v>1.3157894736842105E-2</v>
      </c>
      <c r="G79" s="80">
        <v>2</v>
      </c>
      <c r="H79" s="247">
        <v>9.0909090909090905E-3</v>
      </c>
      <c r="I79" s="348"/>
    </row>
    <row r="80" spans="1:9" x14ac:dyDescent="0.3">
      <c r="A80" s="14"/>
      <c r="B80" s="78" t="s">
        <v>131</v>
      </c>
      <c r="C80" s="20" t="s">
        <v>132</v>
      </c>
      <c r="D80" s="24">
        <v>2</v>
      </c>
      <c r="E80" s="79">
        <v>0.33333333333333331</v>
      </c>
      <c r="F80" s="79">
        <v>1.3157894736842105E-2</v>
      </c>
      <c r="G80" s="80">
        <v>2</v>
      </c>
      <c r="H80" s="247">
        <v>9.0909090909090905E-3</v>
      </c>
      <c r="I80" s="348"/>
    </row>
    <row r="81" spans="1:9" x14ac:dyDescent="0.3">
      <c r="A81" s="14"/>
      <c r="B81" s="78" t="s">
        <v>46</v>
      </c>
      <c r="C81" s="20" t="s">
        <v>47</v>
      </c>
      <c r="D81" s="24">
        <v>2</v>
      </c>
      <c r="E81" s="79">
        <v>0.4</v>
      </c>
      <c r="F81" s="79">
        <v>1.3157894736842105E-2</v>
      </c>
      <c r="G81" s="80">
        <v>2</v>
      </c>
      <c r="H81" s="247">
        <v>9.0909090909090905E-3</v>
      </c>
      <c r="I81" s="348"/>
    </row>
    <row r="82" spans="1:9" x14ac:dyDescent="0.3">
      <c r="A82" s="14"/>
      <c r="B82" s="78" t="s">
        <v>121</v>
      </c>
      <c r="C82" s="20" t="s">
        <v>154</v>
      </c>
      <c r="D82" s="24">
        <v>2</v>
      </c>
      <c r="E82" s="79">
        <v>0.18181818181818182</v>
      </c>
      <c r="F82" s="79">
        <v>1.3157894736842105E-2</v>
      </c>
      <c r="G82" s="80">
        <v>2</v>
      </c>
      <c r="H82" s="247">
        <v>9.0909090909090905E-3</v>
      </c>
      <c r="I82" s="348"/>
    </row>
    <row r="83" spans="1:9" ht="15" thickBot="1" x14ac:dyDescent="0.35">
      <c r="A83" s="14"/>
      <c r="B83" s="142" t="s">
        <v>33</v>
      </c>
      <c r="C83" s="143" t="s">
        <v>34</v>
      </c>
      <c r="D83" s="144">
        <v>86</v>
      </c>
      <c r="E83" s="145"/>
      <c r="F83" s="146">
        <v>0.56578947368421051</v>
      </c>
      <c r="G83" s="147">
        <v>53</v>
      </c>
      <c r="H83" s="248">
        <v>0.24090909090909096</v>
      </c>
      <c r="I83" s="348"/>
    </row>
    <row r="84" spans="1:9" ht="15.75" customHeight="1" thickBot="1" x14ac:dyDescent="0.35">
      <c r="A84" s="189" t="s">
        <v>71</v>
      </c>
      <c r="B84" s="344" t="s">
        <v>35</v>
      </c>
      <c r="C84" s="344"/>
      <c r="D84" s="193">
        <f>SUM(D64:D83)</f>
        <v>152</v>
      </c>
      <c r="E84" s="250"/>
      <c r="F84" s="192">
        <f>SUM(F64:F83)</f>
        <v>0.99999999999999978</v>
      </c>
      <c r="G84" s="251">
        <v>71</v>
      </c>
      <c r="H84" s="244">
        <f>G84/I64</f>
        <v>0.32272727272727275</v>
      </c>
      <c r="I84" s="349"/>
    </row>
    <row r="85" spans="1:9" ht="15" thickBot="1" x14ac:dyDescent="0.35">
      <c r="A85" s="14" t="s">
        <v>92</v>
      </c>
      <c r="B85" s="252" t="s">
        <v>93</v>
      </c>
      <c r="C85" s="253" t="s">
        <v>34</v>
      </c>
      <c r="D85" s="254">
        <v>3</v>
      </c>
      <c r="E85" s="255"/>
      <c r="F85" s="255">
        <v>1</v>
      </c>
      <c r="G85" s="254">
        <v>2</v>
      </c>
      <c r="H85" s="256">
        <v>7.69230769230769E-2</v>
      </c>
      <c r="I85" s="350">
        <v>26</v>
      </c>
    </row>
    <row r="86" spans="1:9" ht="15.75" customHeight="1" thickBot="1" x14ac:dyDescent="0.35">
      <c r="A86" s="189" t="s">
        <v>92</v>
      </c>
      <c r="B86" s="344" t="s">
        <v>35</v>
      </c>
      <c r="C86" s="344"/>
      <c r="D86" s="190">
        <f>SUM(D85:D85)</f>
        <v>3</v>
      </c>
      <c r="E86" s="191"/>
      <c r="F86" s="192">
        <v>1</v>
      </c>
      <c r="G86" s="193">
        <f>SUM(G85:G85)</f>
        <v>2</v>
      </c>
      <c r="H86" s="245">
        <f>G86/I85</f>
        <v>7.6923076923076927E-2</v>
      </c>
      <c r="I86" s="349"/>
    </row>
    <row r="87" spans="1:9" ht="15.75" customHeight="1" thickBot="1" x14ac:dyDescent="0.35">
      <c r="A87" s="257" t="s">
        <v>94</v>
      </c>
      <c r="B87" s="252" t="s">
        <v>93</v>
      </c>
      <c r="C87" s="253" t="s">
        <v>34</v>
      </c>
      <c r="D87" s="254">
        <v>1</v>
      </c>
      <c r="E87" s="255"/>
      <c r="F87" s="255">
        <v>1</v>
      </c>
      <c r="G87" s="258">
        <v>1</v>
      </c>
      <c r="H87" s="256">
        <v>5.5897149245388497E-4</v>
      </c>
      <c r="I87" s="350">
        <v>1789</v>
      </c>
    </row>
    <row r="88" spans="1:9" ht="15.75" customHeight="1" thickBot="1" x14ac:dyDescent="0.35">
      <c r="A88" s="90" t="s">
        <v>94</v>
      </c>
      <c r="B88" s="353" t="s">
        <v>35</v>
      </c>
      <c r="C88" s="354"/>
      <c r="D88" s="259">
        <f>SUM(D87)</f>
        <v>1</v>
      </c>
      <c r="E88" s="260"/>
      <c r="F88" s="261">
        <f>SUM(F87)</f>
        <v>1</v>
      </c>
      <c r="G88" s="262">
        <f>SUM(G87)</f>
        <v>1</v>
      </c>
      <c r="H88" s="263">
        <f>G88/I87</f>
        <v>5.5897149245388487E-4</v>
      </c>
      <c r="I88" s="352"/>
    </row>
    <row r="89" spans="1:9" ht="15.75" customHeight="1" thickBot="1" x14ac:dyDescent="0.35">
      <c r="A89" s="90" t="s">
        <v>95</v>
      </c>
      <c r="B89" s="332" t="s">
        <v>35</v>
      </c>
      <c r="C89" s="338"/>
      <c r="D89" s="201" t="s">
        <v>93</v>
      </c>
      <c r="E89" s="177" t="s">
        <v>93</v>
      </c>
      <c r="F89" s="177" t="s">
        <v>93</v>
      </c>
      <c r="G89" s="177" t="s">
        <v>93</v>
      </c>
      <c r="H89" s="264" t="s">
        <v>93</v>
      </c>
      <c r="I89" s="265" t="s">
        <v>93</v>
      </c>
    </row>
    <row r="90" spans="1:9" ht="80.25" customHeight="1" x14ac:dyDescent="0.3">
      <c r="A90" s="329" t="s">
        <v>68</v>
      </c>
      <c r="B90" s="330"/>
      <c r="C90" s="330"/>
      <c r="D90" s="339"/>
      <c r="E90" s="339"/>
      <c r="F90" s="339"/>
      <c r="G90" s="339"/>
      <c r="H90" s="339"/>
      <c r="I90" s="330"/>
    </row>
    <row r="91" spans="1:9" x14ac:dyDescent="0.3">
      <c r="A91" s="92"/>
      <c r="B91" s="92"/>
      <c r="C91" s="92"/>
      <c r="D91" s="92"/>
      <c r="E91" s="92"/>
      <c r="F91" s="92"/>
      <c r="G91" s="93"/>
      <c r="H91" s="92"/>
      <c r="I91" s="94"/>
    </row>
    <row r="92" spans="1:9" ht="17.399999999999999" x14ac:dyDescent="0.3">
      <c r="A92" s="4" t="s">
        <v>96</v>
      </c>
    </row>
    <row r="93" spans="1:9" ht="17.399999999999999" x14ac:dyDescent="0.3">
      <c r="A93" s="4" t="s">
        <v>97</v>
      </c>
    </row>
    <row r="94" spans="1:9" ht="15" thickBot="1" x14ac:dyDescent="0.35">
      <c r="A94" s="95"/>
    </row>
    <row r="95" spans="1:9" ht="72.599999999999994" thickBot="1" x14ac:dyDescent="0.35">
      <c r="A95" s="96" t="s">
        <v>7</v>
      </c>
      <c r="B95" s="97" t="s">
        <v>8</v>
      </c>
      <c r="C95" s="97" t="s">
        <v>9</v>
      </c>
      <c r="D95" s="97" t="s">
        <v>10</v>
      </c>
      <c r="E95" s="97" t="s">
        <v>11</v>
      </c>
      <c r="F95" s="97" t="s">
        <v>12</v>
      </c>
      <c r="G95" s="98" t="s">
        <v>13</v>
      </c>
      <c r="H95" s="99" t="s">
        <v>14</v>
      </c>
      <c r="I95" s="100" t="s">
        <v>15</v>
      </c>
    </row>
    <row r="96" spans="1:9" x14ac:dyDescent="0.3">
      <c r="A96" s="28" t="s">
        <v>16</v>
      </c>
      <c r="B96" s="45" t="s">
        <v>19</v>
      </c>
      <c r="C96" s="45" t="s">
        <v>20</v>
      </c>
      <c r="D96" s="58">
        <v>5</v>
      </c>
      <c r="E96" s="59">
        <v>0.4166666666666668</v>
      </c>
      <c r="F96" s="59">
        <v>0.15151515151515152</v>
      </c>
      <c r="G96" s="101">
        <v>2</v>
      </c>
      <c r="H96" s="266">
        <v>0.14285714285714279</v>
      </c>
      <c r="I96" s="350">
        <v>14</v>
      </c>
    </row>
    <row r="97" spans="1:9" x14ac:dyDescent="0.3">
      <c r="A97" s="28"/>
      <c r="B97" s="45" t="s">
        <v>19</v>
      </c>
      <c r="C97" s="45" t="s">
        <v>98</v>
      </c>
      <c r="D97" s="58">
        <v>5</v>
      </c>
      <c r="E97" s="59">
        <v>0.4166666666666668</v>
      </c>
      <c r="F97" s="59">
        <v>0.15151515151515152</v>
      </c>
      <c r="G97" s="101">
        <v>1</v>
      </c>
      <c r="H97" s="266">
        <v>7.1428571428571411E-2</v>
      </c>
      <c r="I97" s="348"/>
    </row>
    <row r="98" spans="1:9" x14ac:dyDescent="0.3">
      <c r="A98" s="28"/>
      <c r="B98" s="45" t="s">
        <v>17</v>
      </c>
      <c r="C98" s="45" t="s">
        <v>203</v>
      </c>
      <c r="D98" s="58">
        <v>3</v>
      </c>
      <c r="E98" s="59">
        <v>0.33333333333333326</v>
      </c>
      <c r="F98" s="59">
        <v>9.0909090909090912E-2</v>
      </c>
      <c r="G98" s="101">
        <v>1</v>
      </c>
      <c r="H98" s="266">
        <v>7.1428571428571411E-2</v>
      </c>
      <c r="I98" s="348"/>
    </row>
    <row r="99" spans="1:9" x14ac:dyDescent="0.3">
      <c r="A99" s="28"/>
      <c r="B99" s="45" t="s">
        <v>27</v>
      </c>
      <c r="C99" s="45" t="s">
        <v>28</v>
      </c>
      <c r="D99" s="58">
        <v>3</v>
      </c>
      <c r="E99" s="59">
        <v>0.75</v>
      </c>
      <c r="F99" s="59">
        <v>9.0909090909090912E-2</v>
      </c>
      <c r="G99" s="101">
        <v>1</v>
      </c>
      <c r="H99" s="266">
        <v>7.1428571428571411E-2</v>
      </c>
      <c r="I99" s="348"/>
    </row>
    <row r="100" spans="1:9" x14ac:dyDescent="0.3">
      <c r="A100" s="28"/>
      <c r="B100" s="45" t="s">
        <v>17</v>
      </c>
      <c r="C100" s="45" t="s">
        <v>18</v>
      </c>
      <c r="D100" s="58">
        <v>2</v>
      </c>
      <c r="E100" s="59">
        <v>0.22222222222222224</v>
      </c>
      <c r="F100" s="59">
        <v>6.0606060606060608E-2</v>
      </c>
      <c r="G100" s="101">
        <v>1</v>
      </c>
      <c r="H100" s="266">
        <v>7.1428571428571411E-2</v>
      </c>
      <c r="I100" s="348"/>
    </row>
    <row r="101" spans="1:9" ht="15" thickBot="1" x14ac:dyDescent="0.35">
      <c r="A101" s="28"/>
      <c r="B101" s="48" t="s">
        <v>33</v>
      </c>
      <c r="C101" s="49" t="s">
        <v>34</v>
      </c>
      <c r="D101" s="67">
        <v>15</v>
      </c>
      <c r="E101" s="102"/>
      <c r="F101" s="59">
        <v>0.45454545454545447</v>
      </c>
      <c r="G101" s="84">
        <v>6</v>
      </c>
      <c r="H101" s="267">
        <v>0.42857142857142849</v>
      </c>
      <c r="I101" s="348"/>
    </row>
    <row r="102" spans="1:9" ht="15.75" customHeight="1" thickBot="1" x14ac:dyDescent="0.35">
      <c r="A102" s="229" t="s">
        <v>16</v>
      </c>
      <c r="B102" s="355" t="s">
        <v>35</v>
      </c>
      <c r="C102" s="356"/>
      <c r="D102" s="131">
        <f>SUM(D96:D101)</f>
        <v>33</v>
      </c>
      <c r="E102" s="132"/>
      <c r="F102" s="268">
        <v>1</v>
      </c>
      <c r="G102" s="269">
        <v>6</v>
      </c>
      <c r="H102" s="270">
        <f>G102/I96</f>
        <v>0.42857142857142855</v>
      </c>
      <c r="I102" s="349"/>
    </row>
    <row r="103" spans="1:9" ht="15.75" customHeight="1" thickBot="1" x14ac:dyDescent="0.35">
      <c r="A103" s="176" t="s">
        <v>36</v>
      </c>
      <c r="B103" s="343" t="s">
        <v>35</v>
      </c>
      <c r="C103" s="342"/>
      <c r="D103" s="177" t="s">
        <v>93</v>
      </c>
      <c r="E103" s="177" t="s">
        <v>93</v>
      </c>
      <c r="F103" s="271" t="s">
        <v>93</v>
      </c>
      <c r="G103" s="177" t="s">
        <v>93</v>
      </c>
      <c r="H103" s="264" t="s">
        <v>93</v>
      </c>
      <c r="I103" s="272" t="s">
        <v>93</v>
      </c>
    </row>
    <row r="104" spans="1:9" ht="15" thickBot="1" x14ac:dyDescent="0.35">
      <c r="A104" s="57" t="s">
        <v>99</v>
      </c>
      <c r="B104" s="124" t="s">
        <v>33</v>
      </c>
      <c r="C104" s="273" t="s">
        <v>34</v>
      </c>
      <c r="D104" s="274">
        <v>1</v>
      </c>
      <c r="E104" s="124"/>
      <c r="F104" s="275">
        <v>1</v>
      </c>
      <c r="G104" s="276">
        <v>1</v>
      </c>
      <c r="H104" s="277">
        <v>3.5714285714285705E-2</v>
      </c>
      <c r="I104" s="351">
        <v>28</v>
      </c>
    </row>
    <row r="105" spans="1:9" ht="15.75" customHeight="1" thickBot="1" x14ac:dyDescent="0.35">
      <c r="A105" s="278" t="s">
        <v>99</v>
      </c>
      <c r="B105" s="343" t="s">
        <v>35</v>
      </c>
      <c r="C105" s="342"/>
      <c r="D105" s="149">
        <f>SUM(D104)</f>
        <v>1</v>
      </c>
      <c r="E105" s="150"/>
      <c r="F105" s="198">
        <v>1</v>
      </c>
      <c r="G105" s="279">
        <v>1</v>
      </c>
      <c r="H105" s="280">
        <f>G104/I104</f>
        <v>3.5714285714285712E-2</v>
      </c>
      <c r="I105" s="349"/>
    </row>
    <row r="106" spans="1:9" ht="15" thickBot="1" x14ac:dyDescent="0.35">
      <c r="A106" s="28" t="s">
        <v>71</v>
      </c>
      <c r="B106" s="281" t="s">
        <v>33</v>
      </c>
      <c r="C106" s="222" t="s">
        <v>34</v>
      </c>
      <c r="D106" s="282">
        <v>5</v>
      </c>
      <c r="E106" s="158"/>
      <c r="F106" s="158">
        <v>1</v>
      </c>
      <c r="G106" s="211">
        <v>3</v>
      </c>
      <c r="H106" s="283">
        <v>0.15789473684210528</v>
      </c>
      <c r="I106" s="351">
        <v>19</v>
      </c>
    </row>
    <row r="107" spans="1:9" ht="15.75" customHeight="1" thickBot="1" x14ac:dyDescent="0.35">
      <c r="A107" s="34" t="s">
        <v>71</v>
      </c>
      <c r="B107" s="323" t="s">
        <v>35</v>
      </c>
      <c r="C107" s="327"/>
      <c r="D107" s="52">
        <f>SUM(D106:D106)</f>
        <v>5</v>
      </c>
      <c r="E107" s="53"/>
      <c r="F107" s="284">
        <v>1</v>
      </c>
      <c r="G107" s="285">
        <v>3</v>
      </c>
      <c r="H107" s="280">
        <f>G107/I106</f>
        <v>0.15789473684210525</v>
      </c>
      <c r="I107" s="349"/>
    </row>
    <row r="108" spans="1:9" ht="15.75" customHeight="1" thickBot="1" x14ac:dyDescent="0.35">
      <c r="A108" s="34" t="s">
        <v>92</v>
      </c>
      <c r="B108" s="323" t="s">
        <v>35</v>
      </c>
      <c r="C108" s="327"/>
      <c r="D108" s="105" t="s">
        <v>93</v>
      </c>
      <c r="E108" s="105" t="s">
        <v>93</v>
      </c>
      <c r="F108" s="105" t="s">
        <v>93</v>
      </c>
      <c r="G108" s="154" t="s">
        <v>93</v>
      </c>
      <c r="H108" s="154" t="s">
        <v>93</v>
      </c>
      <c r="I108" s="106" t="s">
        <v>93</v>
      </c>
    </row>
    <row r="109" spans="1:9" ht="83.25" customHeight="1" x14ac:dyDescent="0.3">
      <c r="A109" s="329" t="s">
        <v>100</v>
      </c>
      <c r="B109" s="330"/>
      <c r="C109" s="330"/>
      <c r="D109" s="330"/>
      <c r="E109" s="330"/>
      <c r="F109" s="330"/>
      <c r="G109" s="330"/>
      <c r="H109" s="330"/>
      <c r="I109" s="330"/>
    </row>
    <row r="111" spans="1:9" ht="18" customHeight="1" x14ac:dyDescent="0.3">
      <c r="A111" s="4" t="s">
        <v>101</v>
      </c>
    </row>
    <row r="112" spans="1:9" ht="17.399999999999999" x14ac:dyDescent="0.3">
      <c r="A112" s="4" t="s">
        <v>102</v>
      </c>
    </row>
    <row r="113" spans="1:9" ht="15" thickBot="1" x14ac:dyDescent="0.35">
      <c r="A113" s="95"/>
    </row>
    <row r="114" spans="1:9" ht="72.599999999999994" thickBot="1" x14ac:dyDescent="0.35">
      <c r="A114" s="69" t="s">
        <v>7</v>
      </c>
      <c r="B114" s="70" t="s">
        <v>8</v>
      </c>
      <c r="C114" s="70" t="s">
        <v>9</v>
      </c>
      <c r="D114" s="70" t="s">
        <v>10</v>
      </c>
      <c r="E114" s="70" t="s">
        <v>11</v>
      </c>
      <c r="F114" s="70" t="s">
        <v>12</v>
      </c>
      <c r="G114" s="71" t="s">
        <v>13</v>
      </c>
      <c r="H114" s="72" t="s">
        <v>14</v>
      </c>
      <c r="I114" s="73" t="s">
        <v>15</v>
      </c>
    </row>
    <row r="115" spans="1:9" x14ac:dyDescent="0.3">
      <c r="A115" s="14" t="s">
        <v>16</v>
      </c>
      <c r="B115" s="160" t="s">
        <v>17</v>
      </c>
      <c r="C115" s="74" t="s">
        <v>18</v>
      </c>
      <c r="D115" s="215">
        <v>11</v>
      </c>
      <c r="E115" s="162">
        <v>0.73333333333333317</v>
      </c>
      <c r="F115" s="77">
        <v>0.22448979591836724</v>
      </c>
      <c r="G115" s="164">
        <v>5</v>
      </c>
      <c r="H115" s="286">
        <v>0.2</v>
      </c>
      <c r="I115" s="357">
        <v>25</v>
      </c>
    </row>
    <row r="116" spans="1:9" x14ac:dyDescent="0.3">
      <c r="A116" s="14"/>
      <c r="B116" s="165" t="s">
        <v>19</v>
      </c>
      <c r="C116" s="78" t="s">
        <v>204</v>
      </c>
      <c r="D116" s="216">
        <v>5</v>
      </c>
      <c r="E116" s="167">
        <v>0.22727272727272724</v>
      </c>
      <c r="F116" s="81">
        <v>0.10204081632653061</v>
      </c>
      <c r="G116" s="169">
        <v>3</v>
      </c>
      <c r="H116" s="287">
        <v>0.12</v>
      </c>
      <c r="I116" s="357"/>
    </row>
    <row r="117" spans="1:9" x14ac:dyDescent="0.3">
      <c r="A117" s="14"/>
      <c r="B117" s="165" t="s">
        <v>19</v>
      </c>
      <c r="C117" s="78" t="s">
        <v>20</v>
      </c>
      <c r="D117" s="216">
        <v>4</v>
      </c>
      <c r="E117" s="167">
        <v>0.18181818181818185</v>
      </c>
      <c r="F117" s="81">
        <v>8.1632653061224483E-2</v>
      </c>
      <c r="G117" s="169">
        <v>4</v>
      </c>
      <c r="H117" s="287">
        <v>0.16</v>
      </c>
      <c r="I117" s="357"/>
    </row>
    <row r="118" spans="1:9" x14ac:dyDescent="0.3">
      <c r="A118" s="14"/>
      <c r="B118" s="165" t="s">
        <v>19</v>
      </c>
      <c r="C118" s="78" t="s">
        <v>32</v>
      </c>
      <c r="D118" s="216">
        <v>3</v>
      </c>
      <c r="E118" s="167">
        <v>0.13636363636363635</v>
      </c>
      <c r="F118" s="81">
        <v>6.1224489795918359E-2</v>
      </c>
      <c r="G118" s="169">
        <v>2</v>
      </c>
      <c r="H118" s="287">
        <v>0.08</v>
      </c>
      <c r="I118" s="357"/>
    </row>
    <row r="119" spans="1:9" x14ac:dyDescent="0.3">
      <c r="A119" s="14"/>
      <c r="B119" s="165" t="s">
        <v>24</v>
      </c>
      <c r="C119" s="78" t="s">
        <v>25</v>
      </c>
      <c r="D119" s="216">
        <v>3</v>
      </c>
      <c r="E119" s="167">
        <v>0.6</v>
      </c>
      <c r="F119" s="81">
        <v>6.1224489795918359E-2</v>
      </c>
      <c r="G119" s="169">
        <v>3</v>
      </c>
      <c r="H119" s="287">
        <v>0.12</v>
      </c>
      <c r="I119" s="357"/>
    </row>
    <row r="120" spans="1:9" x14ac:dyDescent="0.3">
      <c r="A120" s="14"/>
      <c r="B120" s="165" t="s">
        <v>17</v>
      </c>
      <c r="C120" s="78" t="s">
        <v>23</v>
      </c>
      <c r="D120" s="216">
        <v>2</v>
      </c>
      <c r="E120" s="167">
        <v>0.1333333333333333</v>
      </c>
      <c r="F120" s="81">
        <v>4.0816326530612242E-2</v>
      </c>
      <c r="G120" s="169">
        <v>2</v>
      </c>
      <c r="H120" s="287">
        <v>0.08</v>
      </c>
      <c r="I120" s="357"/>
    </row>
    <row r="121" spans="1:9" x14ac:dyDescent="0.3">
      <c r="A121" s="14"/>
      <c r="B121" s="165" t="s">
        <v>17</v>
      </c>
      <c r="C121" s="78" t="s">
        <v>30</v>
      </c>
      <c r="D121" s="216">
        <v>2</v>
      </c>
      <c r="E121" s="167">
        <v>0.1333333333333333</v>
      </c>
      <c r="F121" s="81">
        <v>4.0816326530612242E-2</v>
      </c>
      <c r="G121" s="169">
        <v>1</v>
      </c>
      <c r="H121" s="287">
        <v>0.04</v>
      </c>
      <c r="I121" s="357"/>
    </row>
    <row r="122" spans="1:9" x14ac:dyDescent="0.3">
      <c r="A122" s="14"/>
      <c r="B122" s="165" t="s">
        <v>21</v>
      </c>
      <c r="C122" s="78" t="s">
        <v>22</v>
      </c>
      <c r="D122" s="216">
        <v>2</v>
      </c>
      <c r="E122" s="167">
        <v>0.66666666666666652</v>
      </c>
      <c r="F122" s="81">
        <v>4.0816326530612242E-2</v>
      </c>
      <c r="G122" s="169">
        <v>1</v>
      </c>
      <c r="H122" s="287">
        <v>0.04</v>
      </c>
      <c r="I122" s="357"/>
    </row>
    <row r="123" spans="1:9" ht="15" thickBot="1" x14ac:dyDescent="0.35">
      <c r="A123" s="14"/>
      <c r="B123" s="170" t="s">
        <v>33</v>
      </c>
      <c r="C123" s="217" t="s">
        <v>34</v>
      </c>
      <c r="D123" s="218">
        <v>17</v>
      </c>
      <c r="E123" s="196"/>
      <c r="F123" s="219">
        <v>0.34693877551020408</v>
      </c>
      <c r="G123" s="175">
        <v>10</v>
      </c>
      <c r="H123" s="288">
        <v>0.4</v>
      </c>
      <c r="I123" s="357"/>
    </row>
    <row r="124" spans="1:9" ht="15" thickBot="1" x14ac:dyDescent="0.35">
      <c r="A124" s="189" t="s">
        <v>16</v>
      </c>
      <c r="B124" s="344" t="s">
        <v>35</v>
      </c>
      <c r="C124" s="344"/>
      <c r="D124" s="289">
        <f>SUM(D115:D123)</f>
        <v>49</v>
      </c>
      <c r="E124" s="191"/>
      <c r="F124" s="290">
        <f>SUM(F115:F123)</f>
        <v>1</v>
      </c>
      <c r="G124" s="291">
        <v>17</v>
      </c>
      <c r="H124" s="292">
        <f>G124/I115</f>
        <v>0.68</v>
      </c>
      <c r="I124" s="349"/>
    </row>
    <row r="125" spans="1:9" ht="15" thickBot="1" x14ac:dyDescent="0.35">
      <c r="A125" s="189" t="s">
        <v>36</v>
      </c>
      <c r="B125" s="344" t="s">
        <v>35</v>
      </c>
      <c r="C125" s="344"/>
      <c r="D125" s="289" t="s">
        <v>93</v>
      </c>
      <c r="E125" s="289" t="s">
        <v>93</v>
      </c>
      <c r="F125" s="293" t="s">
        <v>93</v>
      </c>
      <c r="G125" s="289" t="s">
        <v>93</v>
      </c>
      <c r="H125" s="294" t="s">
        <v>93</v>
      </c>
      <c r="I125" s="295" t="s">
        <v>93</v>
      </c>
    </row>
    <row r="126" spans="1:9" ht="15" thickBot="1" x14ac:dyDescent="0.35">
      <c r="A126" s="14" t="s">
        <v>50</v>
      </c>
      <c r="B126" s="296" t="s">
        <v>33</v>
      </c>
      <c r="C126" s="297" t="s">
        <v>34</v>
      </c>
      <c r="D126" s="298">
        <v>7</v>
      </c>
      <c r="E126" s="296"/>
      <c r="F126" s="299">
        <v>1</v>
      </c>
      <c r="G126" s="254">
        <v>5</v>
      </c>
      <c r="H126" s="300">
        <v>0.16129032258064513</v>
      </c>
      <c r="I126" s="357">
        <v>31</v>
      </c>
    </row>
    <row r="127" spans="1:9" ht="15" thickBot="1" x14ac:dyDescent="0.35">
      <c r="A127" s="189" t="s">
        <v>50</v>
      </c>
      <c r="B127" s="344" t="s">
        <v>35</v>
      </c>
      <c r="C127" s="344"/>
      <c r="D127" s="190">
        <f>SUM(D126:D126)</f>
        <v>7</v>
      </c>
      <c r="E127" s="191"/>
      <c r="F127" s="192">
        <v>1</v>
      </c>
      <c r="G127" s="251">
        <f>SUM(G126:G126)</f>
        <v>5</v>
      </c>
      <c r="H127" s="244">
        <f>G127/I126</f>
        <v>0.16129032258064516</v>
      </c>
      <c r="I127" s="358"/>
    </row>
    <row r="128" spans="1:9" ht="83.25" customHeight="1" x14ac:dyDescent="0.3">
      <c r="A128" s="345" t="s">
        <v>100</v>
      </c>
      <c r="B128" s="339"/>
      <c r="C128" s="339"/>
      <c r="D128" s="339"/>
      <c r="E128" s="339"/>
      <c r="F128" s="339"/>
      <c r="G128" s="339"/>
      <c r="H128" s="339"/>
      <c r="I128" s="330"/>
    </row>
  </sheetData>
  <sheetProtection algorithmName="SHA-512" hashValue="w2Pa2gsvdOVsqfTae/0mQltsgR2q32FKXl2kZ2aO8eKZxRlv4sF6vTpJ4h+d3RTawtIG2S16SKyrQe8gnVEaDg==" saltValue="KECTp0Qx8eYTmM82qNiHMw==" spinCount="100000" sheet="1" objects="1" scenarios="1"/>
  <mergeCells count="30">
    <mergeCell ref="B125:C125"/>
    <mergeCell ref="I126:I127"/>
    <mergeCell ref="B127:C127"/>
    <mergeCell ref="A128:I128"/>
    <mergeCell ref="I106:I107"/>
    <mergeCell ref="B107:C107"/>
    <mergeCell ref="B108:C108"/>
    <mergeCell ref="A109:I109"/>
    <mergeCell ref="I115:I124"/>
    <mergeCell ref="B124:C124"/>
    <mergeCell ref="I104:I105"/>
    <mergeCell ref="B105:C105"/>
    <mergeCell ref="A59:I59"/>
    <mergeCell ref="I64:I84"/>
    <mergeCell ref="B84:C84"/>
    <mergeCell ref="I85:I86"/>
    <mergeCell ref="B86:C86"/>
    <mergeCell ref="I87:I88"/>
    <mergeCell ref="B88:C88"/>
    <mergeCell ref="B89:C89"/>
    <mergeCell ref="A90:I90"/>
    <mergeCell ref="I96:I102"/>
    <mergeCell ref="B102:C102"/>
    <mergeCell ref="B103:C103"/>
    <mergeCell ref="I12:I23"/>
    <mergeCell ref="B23:C23"/>
    <mergeCell ref="I24:I34"/>
    <mergeCell ref="B34:C34"/>
    <mergeCell ref="I35:I58"/>
    <mergeCell ref="B58:C58"/>
  </mergeCells>
  <pageMargins left="0.7" right="0.7" top="0.75" bottom="0.75" header="0.3" footer="0.3"/>
  <pageSetup scale="64"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C079-CE00-4736-B36E-50C3FD75DF73}">
  <sheetPr>
    <tabColor theme="7" tint="0.59999389629810485"/>
  </sheetPr>
  <dimension ref="A1:C120"/>
  <sheetViews>
    <sheetView tabSelected="1" view="pageBreakPreview" zoomScale="66" zoomScaleNormal="100" zoomScaleSheetLayoutView="66" workbookViewId="0">
      <selection activeCell="F29" sqref="F29"/>
    </sheetView>
  </sheetViews>
  <sheetFormatPr defaultRowHeight="14.4" x14ac:dyDescent="0.3"/>
  <cols>
    <col min="1" max="1" width="23.21875" customWidth="1"/>
    <col min="2" max="2" width="68.77734375" customWidth="1"/>
    <col min="3" max="3" width="17.77734375" customWidth="1"/>
  </cols>
  <sheetData>
    <row r="1" spans="1:3" ht="25.8" x14ac:dyDescent="0.5">
      <c r="A1" s="301" t="s">
        <v>205</v>
      </c>
    </row>
    <row r="2" spans="1:3" x14ac:dyDescent="0.3">
      <c r="A2" s="302"/>
    </row>
    <row r="3" spans="1:3" ht="18" x14ac:dyDescent="0.35">
      <c r="A3" s="303" t="s">
        <v>206</v>
      </c>
    </row>
    <row r="4" spans="1:3" ht="18" x14ac:dyDescent="0.35">
      <c r="A4" s="303"/>
    </row>
    <row r="5" spans="1:3" ht="18" x14ac:dyDescent="0.35">
      <c r="A5" s="303" t="s">
        <v>207</v>
      </c>
    </row>
    <row r="6" spans="1:3" ht="29.55" customHeight="1" x14ac:dyDescent="0.3">
      <c r="A6" s="360" t="s">
        <v>208</v>
      </c>
      <c r="B6" s="360"/>
      <c r="C6" s="360"/>
    </row>
    <row r="7" spans="1:3" ht="31.5" customHeight="1" x14ac:dyDescent="0.3">
      <c r="A7" s="361" t="s">
        <v>209</v>
      </c>
      <c r="B7" s="361"/>
      <c r="C7" s="361"/>
    </row>
    <row r="9" spans="1:3" x14ac:dyDescent="0.3">
      <c r="A9" s="304" t="s">
        <v>7</v>
      </c>
      <c r="B9" s="304" t="s">
        <v>210</v>
      </c>
      <c r="C9" s="304" t="s">
        <v>211</v>
      </c>
    </row>
    <row r="10" spans="1:3" x14ac:dyDescent="0.3">
      <c r="A10" s="305" t="s">
        <v>16</v>
      </c>
      <c r="B10" s="306" t="s">
        <v>212</v>
      </c>
      <c r="C10" s="306" t="s">
        <v>213</v>
      </c>
    </row>
    <row r="11" spans="1:3" x14ac:dyDescent="0.3">
      <c r="A11" s="307"/>
      <c r="B11" s="306" t="s">
        <v>214</v>
      </c>
      <c r="C11" s="306" t="s">
        <v>215</v>
      </c>
    </row>
    <row r="12" spans="1:3" x14ac:dyDescent="0.3">
      <c r="A12" s="307"/>
      <c r="B12" s="306" t="s">
        <v>216</v>
      </c>
      <c r="C12" s="306" t="s">
        <v>217</v>
      </c>
    </row>
    <row r="13" spans="1:3" x14ac:dyDescent="0.3">
      <c r="A13" s="307"/>
      <c r="B13" s="306" t="s">
        <v>218</v>
      </c>
      <c r="C13" s="306" t="s">
        <v>219</v>
      </c>
    </row>
    <row r="14" spans="1:3" x14ac:dyDescent="0.3">
      <c r="A14" s="307"/>
      <c r="B14" s="306" t="s">
        <v>220</v>
      </c>
      <c r="C14" s="306" t="s">
        <v>221</v>
      </c>
    </row>
    <row r="15" spans="1:3" x14ac:dyDescent="0.3">
      <c r="A15" s="307"/>
      <c r="B15" s="306" t="s">
        <v>222</v>
      </c>
      <c r="C15" s="306" t="s">
        <v>223</v>
      </c>
    </row>
    <row r="16" spans="1:3" x14ac:dyDescent="0.3">
      <c r="A16" s="307"/>
      <c r="B16" s="306" t="s">
        <v>224</v>
      </c>
      <c r="C16" s="306" t="s">
        <v>225</v>
      </c>
    </row>
    <row r="17" spans="1:3" x14ac:dyDescent="0.3">
      <c r="A17" s="307"/>
      <c r="B17" s="306" t="s">
        <v>226</v>
      </c>
      <c r="C17" s="306" t="s">
        <v>227</v>
      </c>
    </row>
    <row r="18" spans="1:3" x14ac:dyDescent="0.3">
      <c r="A18" s="307"/>
      <c r="B18" s="306" t="s">
        <v>228</v>
      </c>
      <c r="C18" s="306" t="s">
        <v>229</v>
      </c>
    </row>
    <row r="19" spans="1:3" x14ac:dyDescent="0.3">
      <c r="A19" s="307"/>
      <c r="B19" s="306" t="s">
        <v>230</v>
      </c>
      <c r="C19" s="306" t="s">
        <v>231</v>
      </c>
    </row>
    <row r="20" spans="1:3" x14ac:dyDescent="0.3">
      <c r="A20" s="307"/>
      <c r="B20" s="306" t="s">
        <v>232</v>
      </c>
      <c r="C20" s="306" t="s">
        <v>233</v>
      </c>
    </row>
    <row r="21" spans="1:3" x14ac:dyDescent="0.3">
      <c r="A21" s="307"/>
      <c r="B21" s="306" t="s">
        <v>234</v>
      </c>
      <c r="C21" s="306" t="s">
        <v>235</v>
      </c>
    </row>
    <row r="22" spans="1:3" x14ac:dyDescent="0.3">
      <c r="A22" s="308"/>
      <c r="B22" s="309" t="s">
        <v>236</v>
      </c>
      <c r="C22" s="306" t="s">
        <v>237</v>
      </c>
    </row>
    <row r="23" spans="1:3" x14ac:dyDescent="0.3">
      <c r="A23" s="310" t="s">
        <v>36</v>
      </c>
      <c r="B23" s="306" t="s">
        <v>238</v>
      </c>
      <c r="C23" s="306" t="s">
        <v>239</v>
      </c>
    </row>
    <row r="24" spans="1:3" x14ac:dyDescent="0.3">
      <c r="A24" s="310"/>
      <c r="B24" s="306" t="s">
        <v>240</v>
      </c>
      <c r="C24" s="306" t="s">
        <v>241</v>
      </c>
    </row>
    <row r="25" spans="1:3" x14ac:dyDescent="0.3">
      <c r="A25" s="310"/>
      <c r="B25" s="306" t="s">
        <v>242</v>
      </c>
      <c r="C25" s="306" t="s">
        <v>243</v>
      </c>
    </row>
    <row r="26" spans="1:3" x14ac:dyDescent="0.3">
      <c r="A26" s="310"/>
      <c r="B26" s="306" t="s">
        <v>236</v>
      </c>
      <c r="C26" s="306" t="s">
        <v>237</v>
      </c>
    </row>
    <row r="27" spans="1:3" x14ac:dyDescent="0.3">
      <c r="A27" s="310"/>
      <c r="B27" s="306" t="s">
        <v>244</v>
      </c>
      <c r="C27" s="306" t="s">
        <v>245</v>
      </c>
    </row>
    <row r="28" spans="1:3" x14ac:dyDescent="0.3">
      <c r="A28" s="310"/>
      <c r="B28" s="306" t="s">
        <v>246</v>
      </c>
      <c r="C28" s="306" t="s">
        <v>247</v>
      </c>
    </row>
    <row r="29" spans="1:3" x14ac:dyDescent="0.3">
      <c r="A29" s="16"/>
      <c r="B29" s="306" t="s">
        <v>248</v>
      </c>
      <c r="C29" s="306" t="s">
        <v>249</v>
      </c>
    </row>
    <row r="30" spans="1:3" x14ac:dyDescent="0.3">
      <c r="A30" s="186" t="s">
        <v>50</v>
      </c>
      <c r="B30" s="306" t="s">
        <v>250</v>
      </c>
      <c r="C30" s="306" t="s">
        <v>251</v>
      </c>
    </row>
    <row r="31" spans="1:3" x14ac:dyDescent="0.3">
      <c r="A31" s="311"/>
      <c r="B31" s="306" t="s">
        <v>252</v>
      </c>
      <c r="C31" s="306" t="s">
        <v>253</v>
      </c>
    </row>
    <row r="32" spans="1:3" x14ac:dyDescent="0.3">
      <c r="A32" s="310"/>
      <c r="B32" s="306" t="s">
        <v>254</v>
      </c>
      <c r="C32" s="306" t="s">
        <v>255</v>
      </c>
    </row>
    <row r="33" spans="1:3" x14ac:dyDescent="0.3">
      <c r="A33" s="310"/>
      <c r="B33" s="306" t="s">
        <v>256</v>
      </c>
      <c r="C33" s="306" t="s">
        <v>257</v>
      </c>
    </row>
    <row r="34" spans="1:3" x14ac:dyDescent="0.3">
      <c r="A34" s="16"/>
      <c r="B34" s="306" t="s">
        <v>258</v>
      </c>
      <c r="C34" s="306" t="s">
        <v>259</v>
      </c>
    </row>
    <row r="35" spans="1:3" x14ac:dyDescent="0.3">
      <c r="A35" s="186" t="s">
        <v>71</v>
      </c>
      <c r="B35" s="306" t="s">
        <v>260</v>
      </c>
      <c r="C35" s="306" t="s">
        <v>261</v>
      </c>
    </row>
    <row r="36" spans="1:3" x14ac:dyDescent="0.3">
      <c r="A36" s="311"/>
      <c r="B36" s="306" t="s">
        <v>262</v>
      </c>
      <c r="C36" s="306" t="s">
        <v>263</v>
      </c>
    </row>
    <row r="37" spans="1:3" x14ac:dyDescent="0.3">
      <c r="A37" s="310"/>
      <c r="B37" s="306" t="s">
        <v>264</v>
      </c>
      <c r="C37" s="306" t="s">
        <v>265</v>
      </c>
    </row>
    <row r="38" spans="1:3" x14ac:dyDescent="0.3">
      <c r="A38" s="310"/>
      <c r="B38" s="306" t="s">
        <v>266</v>
      </c>
      <c r="C38" s="306" t="s">
        <v>267</v>
      </c>
    </row>
    <row r="39" spans="1:3" x14ac:dyDescent="0.3">
      <c r="A39" s="16"/>
      <c r="B39" s="306" t="s">
        <v>264</v>
      </c>
      <c r="C39" s="306" t="s">
        <v>268</v>
      </c>
    </row>
    <row r="40" spans="1:3" x14ac:dyDescent="0.3">
      <c r="A40" t="s">
        <v>94</v>
      </c>
      <c r="B40" s="306" t="s">
        <v>260</v>
      </c>
      <c r="C40" s="306" t="s">
        <v>269</v>
      </c>
    </row>
    <row r="41" spans="1:3" x14ac:dyDescent="0.3">
      <c r="B41" s="306" t="s">
        <v>270</v>
      </c>
      <c r="C41" s="306" t="s">
        <v>271</v>
      </c>
    </row>
    <row r="42" spans="1:3" x14ac:dyDescent="0.3">
      <c r="B42" s="306" t="s">
        <v>262</v>
      </c>
      <c r="C42" s="306" t="s">
        <v>272</v>
      </c>
    </row>
    <row r="43" spans="1:3" x14ac:dyDescent="0.3">
      <c r="B43" s="306" t="s">
        <v>264</v>
      </c>
      <c r="C43" s="306" t="s">
        <v>273</v>
      </c>
    </row>
    <row r="44" spans="1:3" x14ac:dyDescent="0.3">
      <c r="B44" s="306" t="s">
        <v>274</v>
      </c>
      <c r="C44" s="306" t="s">
        <v>275</v>
      </c>
    </row>
    <row r="45" spans="1:3" x14ac:dyDescent="0.3">
      <c r="B45" s="20" t="s">
        <v>276</v>
      </c>
      <c r="C45" s="306" t="s">
        <v>277</v>
      </c>
    </row>
    <row r="46" spans="1:3" x14ac:dyDescent="0.3">
      <c r="B46" s="20" t="s">
        <v>278</v>
      </c>
      <c r="C46" s="306" t="s">
        <v>279</v>
      </c>
    </row>
    <row r="47" spans="1:3" x14ac:dyDescent="0.3">
      <c r="A47" s="312" t="s">
        <v>95</v>
      </c>
      <c r="B47" s="20" t="s">
        <v>280</v>
      </c>
      <c r="C47" s="20" t="s">
        <v>281</v>
      </c>
    </row>
    <row r="48" spans="1:3" x14ac:dyDescent="0.3">
      <c r="B48" s="20" t="s">
        <v>282</v>
      </c>
      <c r="C48" s="20" t="s">
        <v>283</v>
      </c>
    </row>
    <row r="49" spans="1:3" x14ac:dyDescent="0.3">
      <c r="B49" s="20" t="s">
        <v>284</v>
      </c>
      <c r="C49" s="20" t="s">
        <v>285</v>
      </c>
    </row>
    <row r="50" spans="1:3" x14ac:dyDescent="0.3">
      <c r="B50" s="20" t="s">
        <v>286</v>
      </c>
      <c r="C50" s="20" t="s">
        <v>287</v>
      </c>
    </row>
    <row r="51" spans="1:3" x14ac:dyDescent="0.3">
      <c r="B51" s="20" t="s">
        <v>288</v>
      </c>
      <c r="C51" s="20" t="s">
        <v>289</v>
      </c>
    </row>
    <row r="52" spans="1:3" x14ac:dyDescent="0.3">
      <c r="B52" s="20" t="s">
        <v>290</v>
      </c>
      <c r="C52" s="20" t="s">
        <v>291</v>
      </c>
    </row>
    <row r="53" spans="1:3" x14ac:dyDescent="0.3">
      <c r="B53" s="20" t="s">
        <v>292</v>
      </c>
      <c r="C53" s="20" t="s">
        <v>293</v>
      </c>
    </row>
    <row r="54" spans="1:3" x14ac:dyDescent="0.3">
      <c r="B54" s="20" t="s">
        <v>294</v>
      </c>
      <c r="C54" s="20" t="s">
        <v>295</v>
      </c>
    </row>
    <row r="55" spans="1:3" x14ac:dyDescent="0.3">
      <c r="A55" s="313"/>
      <c r="B55" s="20" t="s">
        <v>296</v>
      </c>
      <c r="C55" s="20" t="s">
        <v>297</v>
      </c>
    </row>
    <row r="56" spans="1:3" x14ac:dyDescent="0.3">
      <c r="A56" s="314" t="s">
        <v>92</v>
      </c>
      <c r="B56" s="20" t="s">
        <v>298</v>
      </c>
      <c r="C56" s="306" t="s">
        <v>299</v>
      </c>
    </row>
    <row r="58" spans="1:3" x14ac:dyDescent="0.3">
      <c r="A58" s="302" t="s">
        <v>300</v>
      </c>
    </row>
    <row r="59" spans="1:3" x14ac:dyDescent="0.3">
      <c r="A59" s="361" t="s">
        <v>301</v>
      </c>
      <c r="B59" s="361"/>
      <c r="C59" s="361"/>
    </row>
    <row r="60" spans="1:3" ht="17.399999999999999" x14ac:dyDescent="0.3">
      <c r="A60" s="4"/>
    </row>
    <row r="61" spans="1:3" x14ac:dyDescent="0.3">
      <c r="A61" s="304" t="s">
        <v>7</v>
      </c>
      <c r="B61" s="304" t="s">
        <v>210</v>
      </c>
      <c r="C61" s="304" t="s">
        <v>211</v>
      </c>
    </row>
    <row r="62" spans="1:3" x14ac:dyDescent="0.3">
      <c r="A62" s="21" t="s">
        <v>302</v>
      </c>
      <c r="B62" s="21" t="s">
        <v>303</v>
      </c>
      <c r="C62" s="21" t="s">
        <v>304</v>
      </c>
    </row>
    <row r="63" spans="1:3" x14ac:dyDescent="0.3">
      <c r="A63" s="21" t="s">
        <v>50</v>
      </c>
      <c r="B63" s="306" t="s">
        <v>305</v>
      </c>
      <c r="C63" s="306" t="s">
        <v>306</v>
      </c>
    </row>
    <row r="64" spans="1:3" x14ac:dyDescent="0.3">
      <c r="A64" s="21" t="s">
        <v>71</v>
      </c>
      <c r="B64" s="306" t="s">
        <v>307</v>
      </c>
      <c r="C64" s="306" t="s">
        <v>308</v>
      </c>
    </row>
    <row r="65" spans="1:3" x14ac:dyDescent="0.3">
      <c r="A65" s="21" t="s">
        <v>94</v>
      </c>
      <c r="B65" s="20" t="s">
        <v>309</v>
      </c>
      <c r="C65" s="306" t="s">
        <v>310</v>
      </c>
    </row>
    <row r="66" spans="1:3" x14ac:dyDescent="0.3">
      <c r="A66" s="21" t="s">
        <v>95</v>
      </c>
      <c r="B66" s="20" t="s">
        <v>311</v>
      </c>
      <c r="C66" s="306" t="s">
        <v>312</v>
      </c>
    </row>
    <row r="67" spans="1:3" x14ac:dyDescent="0.3">
      <c r="A67" s="21" t="s">
        <v>92</v>
      </c>
      <c r="B67" s="20" t="s">
        <v>313</v>
      </c>
      <c r="C67" s="306" t="s">
        <v>314</v>
      </c>
    </row>
    <row r="68" spans="1:3" x14ac:dyDescent="0.3">
      <c r="B68" s="315"/>
      <c r="C68" s="315"/>
    </row>
    <row r="69" spans="1:3" x14ac:dyDescent="0.3">
      <c r="A69" s="302" t="s">
        <v>315</v>
      </c>
      <c r="B69" s="315"/>
      <c r="C69" s="315"/>
    </row>
    <row r="70" spans="1:3" x14ac:dyDescent="0.3">
      <c r="A70" s="361" t="s">
        <v>301</v>
      </c>
      <c r="B70" s="361"/>
      <c r="C70" s="361"/>
    </row>
    <row r="71" spans="1:3" ht="17.399999999999999" x14ac:dyDescent="0.3">
      <c r="A71" s="4"/>
    </row>
    <row r="72" spans="1:3" x14ac:dyDescent="0.3">
      <c r="A72" s="304" t="s">
        <v>7</v>
      </c>
      <c r="B72" s="304" t="s">
        <v>210</v>
      </c>
      <c r="C72" s="304" t="s">
        <v>211</v>
      </c>
    </row>
    <row r="73" spans="1:3" x14ac:dyDescent="0.3">
      <c r="A73" s="186" t="s">
        <v>16</v>
      </c>
      <c r="B73" s="21" t="s">
        <v>316</v>
      </c>
      <c r="C73" s="21" t="s">
        <v>317</v>
      </c>
    </row>
    <row r="74" spans="1:3" x14ac:dyDescent="0.3">
      <c r="A74" s="302"/>
      <c r="B74" s="21" t="s">
        <v>318</v>
      </c>
      <c r="C74" s="21" t="s">
        <v>319</v>
      </c>
    </row>
    <row r="75" spans="1:3" x14ac:dyDescent="0.3">
      <c r="A75" s="302"/>
      <c r="B75" s="20" t="s">
        <v>320</v>
      </c>
      <c r="C75" s="21" t="s">
        <v>321</v>
      </c>
    </row>
    <row r="76" spans="1:3" x14ac:dyDescent="0.3">
      <c r="A76" s="316" t="s">
        <v>36</v>
      </c>
      <c r="B76" s="21" t="s">
        <v>322</v>
      </c>
      <c r="C76" s="21" t="s">
        <v>323</v>
      </c>
    </row>
    <row r="77" spans="1:3" x14ac:dyDescent="0.3">
      <c r="A77" s="317"/>
      <c r="B77" s="20" t="s">
        <v>324</v>
      </c>
      <c r="C77" s="21" t="s">
        <v>325</v>
      </c>
    </row>
    <row r="78" spans="1:3" ht="28.8" x14ac:dyDescent="0.3">
      <c r="A78" t="s">
        <v>50</v>
      </c>
      <c r="B78" s="20" t="s">
        <v>326</v>
      </c>
      <c r="C78" s="306" t="s">
        <v>327</v>
      </c>
    </row>
    <row r="79" spans="1:3" x14ac:dyDescent="0.3">
      <c r="A79" s="302"/>
      <c r="B79" s="20" t="s">
        <v>328</v>
      </c>
      <c r="C79" s="306" t="s">
        <v>329</v>
      </c>
    </row>
    <row r="80" spans="1:3" ht="28.8" x14ac:dyDescent="0.3">
      <c r="A80" s="302"/>
      <c r="B80" s="20" t="s">
        <v>330</v>
      </c>
      <c r="C80" s="306" t="s">
        <v>331</v>
      </c>
    </row>
    <row r="81" spans="1:3" ht="28.8" x14ac:dyDescent="0.3">
      <c r="A81" s="318"/>
      <c r="B81" s="20" t="s">
        <v>332</v>
      </c>
      <c r="C81" s="306" t="s">
        <v>333</v>
      </c>
    </row>
    <row r="82" spans="1:3" ht="18" x14ac:dyDescent="0.35">
      <c r="A82" s="303"/>
    </row>
    <row r="83" spans="1:3" x14ac:dyDescent="0.3">
      <c r="A83" s="319" t="s">
        <v>334</v>
      </c>
    </row>
    <row r="84" spans="1:3" ht="80.25" customHeight="1" x14ac:dyDescent="0.3">
      <c r="A84" s="362" t="s">
        <v>335</v>
      </c>
      <c r="B84" s="362"/>
      <c r="C84" s="362"/>
    </row>
    <row r="85" spans="1:3" x14ac:dyDescent="0.3">
      <c r="A85" s="320"/>
    </row>
    <row r="86" spans="1:3" x14ac:dyDescent="0.3">
      <c r="A86" s="302" t="s">
        <v>8</v>
      </c>
    </row>
    <row r="87" spans="1:3" x14ac:dyDescent="0.3">
      <c r="A87" s="359" t="s">
        <v>336</v>
      </c>
      <c r="B87" s="359"/>
      <c r="C87" s="359"/>
    </row>
    <row r="89" spans="1:3" x14ac:dyDescent="0.3">
      <c r="A89" s="319" t="s">
        <v>337</v>
      </c>
    </row>
    <row r="90" spans="1:3" x14ac:dyDescent="0.3">
      <c r="A90" s="114" t="s">
        <v>338</v>
      </c>
    </row>
    <row r="91" spans="1:3" x14ac:dyDescent="0.3">
      <c r="A91" s="114"/>
    </row>
    <row r="92" spans="1:3" x14ac:dyDescent="0.3">
      <c r="A92" s="319" t="s">
        <v>339</v>
      </c>
    </row>
    <row r="93" spans="1:3" ht="32.25" customHeight="1" x14ac:dyDescent="0.3">
      <c r="A93" s="361" t="s">
        <v>340</v>
      </c>
      <c r="B93" s="361"/>
      <c r="C93" s="361"/>
    </row>
    <row r="95" spans="1:3" x14ac:dyDescent="0.3">
      <c r="A95" s="319" t="s">
        <v>341</v>
      </c>
    </row>
    <row r="96" spans="1:3" s="302" customFormat="1" x14ac:dyDescent="0.3">
      <c r="A96" s="114" t="s">
        <v>342</v>
      </c>
      <c r="B96"/>
      <c r="C96"/>
    </row>
    <row r="97" spans="1:3" x14ac:dyDescent="0.3">
      <c r="A97" s="302"/>
      <c r="B97" s="302"/>
      <c r="C97" s="302"/>
    </row>
    <row r="98" spans="1:3" x14ac:dyDescent="0.3">
      <c r="A98" s="302" t="s">
        <v>343</v>
      </c>
    </row>
    <row r="99" spans="1:3" ht="46.8" customHeight="1" x14ac:dyDescent="0.3">
      <c r="A99" s="363" t="s">
        <v>344</v>
      </c>
      <c r="B99" s="363"/>
      <c r="C99" s="363"/>
    </row>
    <row r="101" spans="1:3" x14ac:dyDescent="0.3">
      <c r="A101" s="302" t="s">
        <v>345</v>
      </c>
    </row>
    <row r="102" spans="1:3" ht="29.55" customHeight="1" x14ac:dyDescent="0.3">
      <c r="A102" s="361" t="s">
        <v>346</v>
      </c>
      <c r="B102" s="361"/>
      <c r="C102" s="361"/>
    </row>
    <row r="104" spans="1:3" x14ac:dyDescent="0.3">
      <c r="A104" s="319" t="s">
        <v>11</v>
      </c>
    </row>
    <row r="105" spans="1:3" ht="37.5" customHeight="1" x14ac:dyDescent="0.3">
      <c r="A105" s="361" t="s">
        <v>347</v>
      </c>
      <c r="B105" s="361"/>
      <c r="C105" s="361"/>
    </row>
    <row r="106" spans="1:3" x14ac:dyDescent="0.3">
      <c r="A106" s="319"/>
    </row>
    <row r="107" spans="1:3" x14ac:dyDescent="0.3">
      <c r="A107" s="319" t="s">
        <v>12</v>
      </c>
    </row>
    <row r="108" spans="1:3" ht="30.75" customHeight="1" x14ac:dyDescent="0.3">
      <c r="A108" s="361" t="s">
        <v>348</v>
      </c>
      <c r="B108" s="361"/>
      <c r="C108" s="361"/>
    </row>
    <row r="109" spans="1:3" x14ac:dyDescent="0.3">
      <c r="A109" s="319"/>
    </row>
    <row r="110" spans="1:3" x14ac:dyDescent="0.3">
      <c r="A110" s="319" t="s">
        <v>13</v>
      </c>
    </row>
    <row r="111" spans="1:3" x14ac:dyDescent="0.3">
      <c r="A111" t="s">
        <v>349</v>
      </c>
    </row>
    <row r="113" spans="1:3" x14ac:dyDescent="0.3">
      <c r="A113" s="302" t="s">
        <v>350</v>
      </c>
    </row>
    <row r="114" spans="1:3" ht="51.75" customHeight="1" x14ac:dyDescent="0.3">
      <c r="A114" s="361" t="s">
        <v>351</v>
      </c>
      <c r="B114" s="361"/>
      <c r="C114" s="361"/>
    </row>
    <row r="116" spans="1:3" ht="24" customHeight="1" x14ac:dyDescent="0.3">
      <c r="A116" s="319" t="s">
        <v>14</v>
      </c>
      <c r="B116" s="319"/>
    </row>
    <row r="117" spans="1:3" ht="33.6" customHeight="1" x14ac:dyDescent="0.3">
      <c r="A117" s="361" t="s">
        <v>352</v>
      </c>
      <c r="B117" s="361"/>
      <c r="C117" s="361"/>
    </row>
    <row r="119" spans="1:3" x14ac:dyDescent="0.3">
      <c r="A119" s="302" t="s">
        <v>15</v>
      </c>
    </row>
    <row r="120" spans="1:3" ht="30" customHeight="1" x14ac:dyDescent="0.3">
      <c r="A120" s="359" t="s">
        <v>353</v>
      </c>
      <c r="B120" s="359"/>
      <c r="C120" s="359"/>
    </row>
  </sheetData>
  <sheetProtection algorithmName="SHA-512" hashValue="C9EX3a1DenlYaCrMV+HNefu19QAIyrvXfHX5LvHOp75qdCp8o9KbXuDS03bWRx/xw2zDcJHdwbAiAhFNHMw7ag==" saltValue="Who6WX1ppYTo6N4hOA115w==" spinCount="100000" sheet="1" objects="1" scenarios="1"/>
  <mergeCells count="14">
    <mergeCell ref="A117:C117"/>
    <mergeCell ref="A120:C120"/>
    <mergeCell ref="A93:C93"/>
    <mergeCell ref="A99:C99"/>
    <mergeCell ref="A102:C102"/>
    <mergeCell ref="A105:C105"/>
    <mergeCell ref="A108:C108"/>
    <mergeCell ref="A114:C114"/>
    <mergeCell ref="A87:C87"/>
    <mergeCell ref="A6:C6"/>
    <mergeCell ref="A7:C7"/>
    <mergeCell ref="A59:C59"/>
    <mergeCell ref="A70:C70"/>
    <mergeCell ref="A84:C84"/>
  </mergeCells>
  <pageMargins left="0.7" right="0.7" top="0.75" bottom="0.75" header="0.3" footer="0.3"/>
  <pageSetup scale="86" orientation="portrait"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FY17Q1</vt:lpstr>
      <vt:lpstr>FY17Q2</vt:lpstr>
      <vt:lpstr>FY17Q3</vt:lpstr>
      <vt:lpstr>FY17Q4</vt:lpstr>
      <vt:lpstr>PFGE - User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Branch, Breauna - FSIS</dc:creator>
  <cp:lastModifiedBy>Ibrahim, Manal - FSIS</cp:lastModifiedBy>
  <dcterms:created xsi:type="dcterms:W3CDTF">2021-05-04T19:22:02Z</dcterms:created>
  <dcterms:modified xsi:type="dcterms:W3CDTF">2021-05-05T18:37:11Z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