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3ED88E9C-80D2-401F-A9DC-1AE79550A740}" xr6:coauthVersionLast="46" xr6:coauthVersionMax="46" xr10:uidLastSave="{00000000-0000-0000-0000-000000000000}"/>
  <bookViews>
    <workbookView xWindow="3036" yWindow="3036" windowWidth="17280" windowHeight="9072" xr2:uid="{AB2AB35C-7052-4455-BFDD-934B42A6B66C}"/>
  </bookViews>
  <sheets>
    <sheet name="FY17_Q1" sheetId="1" r:id="rId1"/>
    <sheet name="FY17_Q2" sheetId="2" r:id="rId2"/>
    <sheet name="FY17_Q3" sheetId="3" r:id="rId3"/>
    <sheet name="FY17_Q4" sheetId="4" r:id="rId4"/>
    <sheet name="PFGE - User Notes" sheetId="5" r:id="rId5"/>
  </sheets>
  <definedNames>
    <definedName name="_xlnm.Print_Area" localSheetId="0">FY17_Q1!$A$1:$G$59</definedName>
    <definedName name="_xlnm.Print_Area" localSheetId="1">FY17_Q2!$A$1:$G$47</definedName>
    <definedName name="_xlnm.Print_Area" localSheetId="2">FY17_Q3!$A$1:$G$50</definedName>
    <definedName name="_xlnm.Print_Area" localSheetId="3">FY17_Q4!$A$1:$G$49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9" i="3" l="1"/>
  <c r="F46" i="4"/>
  <c r="F38" i="4" l="1"/>
  <c r="F47" i="3" l="1"/>
  <c r="F37" i="3"/>
  <c r="F45" i="2"/>
  <c r="F33" i="2"/>
  <c r="F23" i="2"/>
  <c r="F50" i="1"/>
  <c r="F39" i="1"/>
  <c r="C38" i="4" l="1"/>
  <c r="E30" i="4"/>
  <c r="F30" i="4" s="1"/>
  <c r="D30" i="4"/>
  <c r="C30" i="4"/>
  <c r="F28" i="4"/>
  <c r="C28" i="4"/>
  <c r="C37" i="3"/>
  <c r="C29" i="3"/>
  <c r="F26" i="3"/>
  <c r="C26" i="3"/>
  <c r="C33" i="2"/>
  <c r="E25" i="2"/>
  <c r="F25" i="2" s="1"/>
  <c r="D25" i="2"/>
  <c r="C25" i="2"/>
  <c r="C23" i="2"/>
  <c r="C50" i="1"/>
  <c r="F42" i="1"/>
  <c r="D42" i="1"/>
  <c r="C39" i="1"/>
</calcChain>
</file>

<file path=xl/sharedStrings.xml><?xml version="1.0" encoding="utf-8"?>
<sst xmlns="http://schemas.openxmlformats.org/spreadsheetml/2006/main" count="401" uniqueCount="156">
  <si>
    <t>Campylobacter</t>
  </si>
  <si>
    <t>Quarterly Summary Tables - FY2017 Q1</t>
  </si>
  <si>
    <t>Period: 2016-10-01 to 2016-12-31</t>
  </si>
  <si>
    <t xml:space="preserve">Pulsed-field Gel Electrophoresis </t>
  </si>
  <si>
    <t>In each table, the 10 most frequent Campylobacter primary PFGE patterns for each product category are listed.</t>
  </si>
  <si>
    <t>Table A. Top PulseNet Primary Pulsed-field Gel Electrophoresis (PFGE) Patterns by Isolate</t>
  </si>
  <si>
    <t>from Domestic Sampling</t>
  </si>
  <si>
    <t>Product Category</t>
  </si>
  <si>
    <t>Primary PFGE Pattern Name*</t>
  </si>
  <si>
    <t>Number of Samples 
with Pattern</t>
  </si>
  <si>
    <t>Percent of All PFGE Patterns</t>
  </si>
  <si>
    <t>Number of Establishments with PFGE Pattern</t>
  </si>
  <si>
    <t>Percent of Establishments with Analyzed Samples with PFGE Pattern</t>
  </si>
  <si>
    <t>Number of Establishments with Analyzed Samples</t>
  </si>
  <si>
    <t>Chicken</t>
  </si>
  <si>
    <t>DBRS16.0175</t>
  </si>
  <si>
    <t>DBBS16.0419</t>
  </si>
  <si>
    <t>DBBS16.0337</t>
  </si>
  <si>
    <t>DBRS16.0099</t>
  </si>
  <si>
    <t>DBRS16.0048</t>
  </si>
  <si>
    <t>DBRS16.0797</t>
  </si>
  <si>
    <t>DBBS16.0072</t>
  </si>
  <si>
    <t>DBRS16.0552</t>
  </si>
  <si>
    <t>DBRS16.0162</t>
  </si>
  <si>
    <t>DBRS16.0599</t>
  </si>
  <si>
    <t>DBBS16.0081</t>
  </si>
  <si>
    <t>DBBS16.0499</t>
  </si>
  <si>
    <t>DBRS16.0053</t>
  </si>
  <si>
    <t>DBRS16.0029</t>
  </si>
  <si>
    <t>DBRS16.0248</t>
  </si>
  <si>
    <t>DBRS16.1017</t>
  </si>
  <si>
    <t>DBRS16.3347</t>
  </si>
  <si>
    <t>DBRS16.0091</t>
  </si>
  <si>
    <t>DBRS16.0185</t>
  </si>
  <si>
    <t>DBRS16.0194</t>
  </si>
  <si>
    <t>DBRS16.0240</t>
  </si>
  <si>
    <t>DBRS16.0336</t>
  </si>
  <si>
    <t>DBRS16.0404</t>
  </si>
  <si>
    <t>DBRS16.0257</t>
  </si>
  <si>
    <t>DBRS16.1527</t>
  </si>
  <si>
    <t>DBRS16.2583</t>
  </si>
  <si>
    <t>Other PFGEs</t>
  </si>
  <si>
    <t>Turkey</t>
  </si>
  <si>
    <t>DBRS16.0042</t>
  </si>
  <si>
    <t>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</si>
  <si>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Table B. Top PulseNet Primary Pulsed-field Gel Electrophoresis (PFGE) Patterns by Isolate</t>
  </si>
  <si>
    <t>from Import Sampling</t>
  </si>
  <si>
    <t xml:space="preserve">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
</t>
  </si>
  <si>
    <t>Quarterly Summary Tables - FY2017 Q2</t>
  </si>
  <si>
    <t>Period: 2017-01-01 to 2017-03-31</t>
  </si>
  <si>
    <t>DBRS16.0008</t>
  </si>
  <si>
    <t>DBRS16.0010</t>
  </si>
  <si>
    <t>DBBS16.0100</t>
  </si>
  <si>
    <t>DBVS16.0004</t>
  </si>
  <si>
    <t>DBRS16.0164</t>
  </si>
  <si>
    <t>DBBS16.0689</t>
  </si>
  <si>
    <t>DBBS16.1053</t>
  </si>
  <si>
    <t>Quarterly Summary Tables - FY2017 Q3</t>
  </si>
  <si>
    <t>Period: 2017-04-01 to 2017-06-30</t>
  </si>
  <si>
    <t>DBRS16.0063</t>
  </si>
  <si>
    <t>DBRS16.0765</t>
  </si>
  <si>
    <t>DBBS16.0007</t>
  </si>
  <si>
    <t>DBRS16.0170</t>
  </si>
  <si>
    <t>DBRS16.0833</t>
  </si>
  <si>
    <t>DBRS16.1615</t>
  </si>
  <si>
    <t>DBBS16.0766</t>
  </si>
  <si>
    <t>Period: 2017-07-01 to 2017-09-30</t>
  </si>
  <si>
    <t>DBBS16.0068</t>
  </si>
  <si>
    <t>DBRS16.3638</t>
  </si>
  <si>
    <t>DBRS16.0018</t>
  </si>
  <si>
    <t>DBRS16.0513</t>
  </si>
  <si>
    <t>DBRS16.0872</t>
  </si>
  <si>
    <t>User Notes</t>
  </si>
  <si>
    <t>Definitions and Descriptions</t>
  </si>
  <si>
    <t>Table Descriptions</t>
  </si>
  <si>
    <t>Table A. Top PulseNet Primary Pulsed-field Gel Electrophoresis (PFGE) Patterns by Isolate from Domestic Sampling</t>
  </si>
  <si>
    <t xml:space="preserve">Counts and percents, establishment counts and percents by PFGE pattern and product category. Excludes counts and percents from follow-up and import sampling. 
</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</si>
  <si>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</si>
  <si>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</si>
  <si>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</si>
  <si>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</si>
  <si>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</si>
  <si>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</si>
  <si>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</si>
  <si>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</si>
  <si>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</si>
  <si>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</si>
  <si>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</si>
  <si>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</si>
  <si>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</si>
  <si>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</si>
  <si>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</si>
  <si>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</si>
  <si>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</si>
  <si>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</si>
  <si>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</si>
  <si>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</si>
  <si>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</si>
  <si>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</si>
  <si>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</si>
  <si>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</si>
  <si>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Very Low Volume Mechanically Separated Chicken</t>
  </si>
  <si>
    <t>LO_CH_MSK01</t>
  </si>
  <si>
    <t>Religious Exempt for Chicken Carcasses</t>
  </si>
  <si>
    <t>RE_CH_CARC01</t>
  </si>
  <si>
    <t>Follow up sampling for Chicken Carcasses</t>
  </si>
  <si>
    <t>F_CH_CARC01</t>
  </si>
  <si>
    <t>Follow up sampling for Chicken Parts</t>
  </si>
  <si>
    <t>F_CPT_LBW01</t>
  </si>
  <si>
    <t>Follow up sampling for Comminuted Chicken</t>
  </si>
  <si>
    <t>F_CH_COM01</t>
  </si>
  <si>
    <t>Turkey Carcasses</t>
  </si>
  <si>
    <t>HC_TU_CARC01</t>
  </si>
  <si>
    <t>Comminuted Turkey</t>
  </si>
  <si>
    <t>Mechanically Separated Turkey</t>
  </si>
  <si>
    <t>EXP_TU_MSK01</t>
  </si>
  <si>
    <t>Very Low Volume for Turkey Carcasses</t>
  </si>
  <si>
    <t>LO_TU_CARC01</t>
  </si>
  <si>
    <t>Very Low Volume Comminuted Turkey</t>
  </si>
  <si>
    <t>LO_TU_COM01</t>
  </si>
  <si>
    <t>Very Low Volume Mechanically Separated Turkey</t>
  </si>
  <si>
    <t>LO_TU_MSK01</t>
  </si>
  <si>
    <t>Follow up sampling for Turkey Carcasses</t>
  </si>
  <si>
    <t>F_TU_CARC01</t>
  </si>
  <si>
    <t>Follow up sampling for Comminuted Turkey</t>
  </si>
  <si>
    <t>F_TU_COM01</t>
  </si>
  <si>
    <t>Table B. Top PulseNet Primary Pulsed-field Gel Electrophoresis (PFGE) Patterns by Isolate from Import Sampling</t>
  </si>
  <si>
    <t xml:space="preserve">Counts and percents, establishment counts and percents by PFGE pattern and import product group. 
</t>
  </si>
  <si>
    <t>Imp_Poultry</t>
  </si>
  <si>
    <t>Definitions</t>
  </si>
  <si>
    <t>Pulsed-field gel electrophoresis (PFGE)</t>
  </si>
  <si>
    <t xml:space="preserve">Pulsed-field gel electrophoresis (PFGE) is a laboratory technique used by scientists to produce a DNA fingerprint with a specific pattern for a group of the same type of bacteria.
This can be used to determine PFGE pattern recurrence, which may suggest potential harborage of this strain in live animals or the associated environment in an establishment.
</t>
  </si>
  <si>
    <t>Primary PFGE Pattern Name</t>
  </si>
  <si>
    <t>Name of the primary PFGE pattern.  The ten most prevalent PFGE patterns are listed in descending order. When there is the same number of patterns, the patterns with the higher serotype counts are listed first.</t>
  </si>
  <si>
    <t>Number of PFGE Pattern</t>
  </si>
  <si>
    <t xml:space="preserve">Count of patterns with the specified PFGE pattern. </t>
  </si>
  <si>
    <t xml:space="preserve">     Other Patterns</t>
  </si>
  <si>
    <t xml:space="preserve">     All of the other PFGE patterns that exclude the ten most prevalent patterns.</t>
  </si>
  <si>
    <t xml:space="preserve">    All PFGE Patterns</t>
  </si>
  <si>
    <t>Percent of PFGE pattern of all PFGE patterns analyzed. This is calculated as the "Number of the PFGE Pattern" for the specified PFGE pattern divided by "All PFGE Patterns."</t>
  </si>
  <si>
    <t>Count of distinct establishments with positive samples of the specified PFGE pattern.</t>
  </si>
  <si>
    <t xml:space="preserve">     Number of Establishments with PFGE Pattern - All PFGE Patterns</t>
  </si>
  <si>
    <t>Quarterly Summary Tables - FY2017 Q4</t>
  </si>
  <si>
    <t>Poultry</t>
  </si>
  <si>
    <t>Table C. Top PulseNet Primary Pulsed-field Gel Electrophoresis (PFGE) Patterns by Isolate</t>
  </si>
  <si>
    <t>from Follow-up Sampling</t>
  </si>
  <si>
    <t>All PFGE Patterns</t>
  </si>
  <si>
    <t>--</t>
  </si>
  <si>
    <t>-- Indicates that there were no samples for this product category.
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</si>
  <si>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Sample Source designated as non RTE Chicken or Turkey</t>
  </si>
  <si>
    <t>Table C. Top PulseNet Primary Pulsed-field Gel Electrophoresis (PFGE) Patterns by Isolate from Follow-up Sampling</t>
  </si>
  <si>
    <t xml:space="preserve">Counts and percents, establishment counts and percents by PFGE pattern and follow-up sampling product group. 
</t>
  </si>
  <si>
    <t xml:space="preserve">     All of the PFGE patterns analyzed. This is the aggregate of the  most prevalent PFGE patterns and "other patterns."</t>
  </si>
  <si>
    <t xml:space="preserve">     Count of distinct establishments for all PFGE patterns. This will not necessarily be equal to the sum of 
     establishment counts reported in the top ten prevalent PFGE patterns and "other patterns", since an  
     establishment may be part of the count for multiple pattern categories.</t>
  </si>
  <si>
    <t>Percent of establishments with a given PFGE pattern relative to the total number of establishments with analyzed samples.</t>
  </si>
  <si>
    <t>Count of distinct establishments with samples analyzed for Campylobacter for a given product group. This can contain samples that tested positive or negative for Campylobacter.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</si>
</sst>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i/>
      <sz val="10"/>
      <color rgb="FF000000"/>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sz val="11"/>
      <color rgb="FF000000"/>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48">
    <border>
      <left/>
      <right/>
      <top/>
      <bottom/>
      <diagonal/>
    </border>
    <border>
      <left style="medium">
        <color rgb="FF000000"/>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medium">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style="thin">
        <color indexed="64"/>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indexed="64"/>
      </right>
      <top style="medium">
        <color rgb="FF000000"/>
      </top>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medium">
        <color rgb="FF000000"/>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indexed="64"/>
      </right>
      <top style="medium">
        <color indexed="64"/>
      </top>
      <bottom style="thin">
        <color indexed="64"/>
      </bottom>
      <diagonal/>
    </border>
    <border>
      <left style="thin">
        <color rgb="FF000000"/>
      </left>
      <right style="thin">
        <color indexed="64"/>
      </right>
      <top/>
      <bottom/>
      <diagonal/>
    </border>
    <border>
      <left/>
      <right/>
      <top/>
      <bottom style="thin">
        <color rgb="FF000000"/>
      </bottom>
      <diagonal/>
    </border>
    <border>
      <left/>
      <right/>
      <top style="medium">
        <color indexed="64"/>
      </top>
      <bottom style="medium">
        <color indexed="64"/>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indexed="64"/>
      </top>
      <bottom style="medium">
        <color rgb="FF000000"/>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rgb="FF000000"/>
      </left>
      <right style="thin">
        <color indexed="64"/>
      </right>
      <top style="thin">
        <color indexed="64"/>
      </top>
      <bottom style="medium">
        <color rgb="FF000000"/>
      </bottom>
      <diagonal/>
    </border>
  </borders>
  <cellStyleXfs count="2">
    <xf numFmtId="0" fontId="0" fillId="0" borderId="0"/>
    <xf numFmtId="9" fontId="1" fillId="0" borderId="0" applyFont="0" applyFill="0" applyBorder="0" applyAlignment="0" applyProtection="0"/>
  </cellStyleXfs>
  <cellXfs count="108">
    <xf numFmtId="0" fontId="0" fillId="0" borderId="0" xfId="0"/>
    <xf numFmtId="0" fontId="3" fillId="0" borderId="0" xfId="0" applyFont="1" applyAlignment="1">
      <alignment vertical="top"/>
    </xf>
    <xf numFmtId="1" fontId="0" fillId="0" borderId="0" xfId="0" applyNumberFormat="1"/>
    <xf numFmtId="0" fontId="0" fillId="0" borderId="0" xfId="0" applyAlignment="1">
      <alignment horizontal="right"/>
    </xf>
    <xf numFmtId="0" fontId="4" fillId="0" borderId="0" xfId="0" applyFont="1" applyAlignment="1">
      <alignment vertical="top"/>
    </xf>
    <xf numFmtId="0" fontId="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2" fillId="0" borderId="1"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vertical="top" wrapText="1"/>
    </xf>
    <xf numFmtId="10" fontId="0" fillId="0" borderId="7" xfId="0" applyNumberFormat="1" applyBorder="1" applyAlignment="1">
      <alignment horizontal="right" vertical="top" wrapText="1"/>
    </xf>
    <xf numFmtId="0" fontId="0" fillId="0" borderId="8" xfId="0" applyBorder="1" applyAlignment="1">
      <alignment horizontal="right" vertical="top" wrapText="1"/>
    </xf>
    <xf numFmtId="10" fontId="0" fillId="0" borderId="9" xfId="0" applyNumberFormat="1" applyBorder="1" applyAlignment="1">
      <alignment horizontal="right" vertical="top" wrapText="1"/>
    </xf>
    <xf numFmtId="0" fontId="0" fillId="0" borderId="11" xfId="0" applyBorder="1" applyAlignment="1">
      <alignment horizontal="right" vertical="top" wrapText="1"/>
    </xf>
    <xf numFmtId="0" fontId="0" fillId="0" borderId="13" xfId="0" applyBorder="1" applyAlignment="1">
      <alignment vertical="top" wrapText="1"/>
    </xf>
    <xf numFmtId="0" fontId="0" fillId="0" borderId="14" xfId="0" applyBorder="1" applyAlignment="1">
      <alignment horizontal="right" vertical="top" wrapText="1"/>
    </xf>
    <xf numFmtId="0" fontId="0" fillId="0" borderId="15" xfId="0" applyBorder="1" applyAlignment="1">
      <alignment horizontal="left" vertical="top" wrapText="1"/>
    </xf>
    <xf numFmtId="0" fontId="2" fillId="0" borderId="4" xfId="0" applyFont="1" applyBorder="1" applyAlignment="1">
      <alignment horizontal="right" vertical="top" wrapText="1"/>
    </xf>
    <xf numFmtId="0" fontId="2" fillId="0" borderId="2" xfId="0" applyFont="1" applyBorder="1" applyAlignment="1">
      <alignment vertical="top" wrapText="1"/>
    </xf>
    <xf numFmtId="0" fontId="2" fillId="0" borderId="3" xfId="0" applyFont="1" applyBorder="1" applyAlignment="1">
      <alignment horizontal="right" vertical="top" wrapText="1"/>
    </xf>
    <xf numFmtId="10" fontId="2" fillId="0" borderId="4" xfId="1" applyNumberFormat="1" applyFont="1" applyFill="1" applyBorder="1" applyAlignment="1">
      <alignment horizontal="right" vertical="top" wrapText="1"/>
    </xf>
    <xf numFmtId="0" fontId="0" fillId="0" borderId="7"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vertical="top" wrapText="1"/>
    </xf>
    <xf numFmtId="10" fontId="0" fillId="0" borderId="18" xfId="0" applyNumberFormat="1" applyBorder="1" applyAlignment="1">
      <alignment horizontal="right" vertical="top" wrapText="1"/>
    </xf>
    <xf numFmtId="0" fontId="0" fillId="0" borderId="19" xfId="0" applyBorder="1" applyAlignment="1">
      <alignment horizontal="right" vertical="top" wrapText="1"/>
    </xf>
    <xf numFmtId="10" fontId="0" fillId="0" borderId="17" xfId="0" applyNumberFormat="1" applyBorder="1" applyAlignment="1">
      <alignment horizontal="right" vertical="top" wrapText="1"/>
    </xf>
    <xf numFmtId="10" fontId="2" fillId="0" borderId="4" xfId="1" applyNumberFormat="1" applyFont="1" applyBorder="1" applyAlignment="1">
      <alignment horizontal="righ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0" fontId="9" fillId="0" borderId="0" xfId="0" applyFont="1" applyAlignment="1">
      <alignment horizontal="right" vertical="top" wrapText="1"/>
    </xf>
    <xf numFmtId="0" fontId="0" fillId="0" borderId="0" xfId="0" applyAlignment="1">
      <alignment horizontal="center"/>
    </xf>
    <xf numFmtId="0" fontId="2" fillId="0" borderId="15" xfId="0" applyFont="1" applyBorder="1" applyAlignment="1">
      <alignment vertical="top"/>
    </xf>
    <xf numFmtId="0" fontId="8" fillId="2" borderId="2" xfId="0" applyFont="1" applyFill="1" applyBorder="1" applyAlignment="1">
      <alignment horizontal="center" vertical="top" wrapText="1"/>
    </xf>
    <xf numFmtId="0" fontId="0" fillId="0" borderId="13" xfId="0" applyBorder="1" applyAlignment="1">
      <alignment horizontal="left" vertical="top" wrapText="1"/>
    </xf>
    <xf numFmtId="0" fontId="0" fillId="0" borderId="13" xfId="0" applyBorder="1" applyAlignment="1">
      <alignment horizontal="right" vertical="top" wrapText="1"/>
    </xf>
    <xf numFmtId="10" fontId="0" fillId="0" borderId="7" xfId="1" applyNumberFormat="1" applyFont="1" applyBorder="1" applyAlignment="1">
      <alignment horizontal="right" vertical="top" wrapText="1"/>
    </xf>
    <xf numFmtId="1" fontId="0" fillId="0" borderId="7" xfId="1" applyNumberFormat="1" applyFont="1" applyBorder="1" applyAlignment="1">
      <alignment horizontal="right" vertical="top" wrapText="1"/>
    </xf>
    <xf numFmtId="0" fontId="0" fillId="0" borderId="21" xfId="0" applyBorder="1" applyAlignment="1">
      <alignment vertical="top" wrapText="1"/>
    </xf>
    <xf numFmtId="0" fontId="0" fillId="0" borderId="22" xfId="0" applyBorder="1" applyAlignment="1">
      <alignment horizontal="right" vertical="top" wrapText="1"/>
    </xf>
    <xf numFmtId="0" fontId="0" fillId="0" borderId="23" xfId="0" applyBorder="1" applyAlignment="1">
      <alignment horizontal="left" vertical="top" wrapText="1"/>
    </xf>
    <xf numFmtId="0" fontId="2" fillId="0" borderId="24" xfId="0" applyFont="1" applyBorder="1" applyAlignment="1">
      <alignment vertical="top" wrapText="1"/>
    </xf>
    <xf numFmtId="0" fontId="2" fillId="0" borderId="25" xfId="0" applyFont="1" applyBorder="1" applyAlignment="1">
      <alignment horizontal="right" vertical="top" wrapText="1"/>
    </xf>
    <xf numFmtId="0" fontId="10" fillId="0" borderId="0" xfId="0" applyFont="1"/>
    <xf numFmtId="0" fontId="2" fillId="0" borderId="0" xfId="0" applyFont="1"/>
    <xf numFmtId="0" fontId="11" fillId="0" borderId="0" xfId="0" applyFont="1"/>
    <xf numFmtId="0" fontId="2" fillId="0" borderId="26" xfId="0" applyFont="1" applyBorder="1"/>
    <xf numFmtId="0" fontId="0" fillId="0" borderId="27" xfId="0" applyBorder="1" applyAlignment="1">
      <alignment horizontal="left" vertical="top"/>
    </xf>
    <xf numFmtId="0" fontId="0" fillId="0" borderId="26" xfId="0" applyBorder="1" applyAlignment="1">
      <alignment horizontal="left" vertical="top"/>
    </xf>
    <xf numFmtId="0" fontId="0" fillId="0" borderId="28" xfId="0" applyBorder="1" applyAlignment="1">
      <alignment horizontal="left" vertical="top"/>
    </xf>
    <xf numFmtId="0" fontId="0" fillId="0" borderId="27" xfId="0" applyBorder="1"/>
    <xf numFmtId="0" fontId="0" fillId="0" borderId="28" xfId="0" applyBorder="1"/>
    <xf numFmtId="0" fontId="0" fillId="0" borderId="26" xfId="0" applyBorder="1"/>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left" vertical="top"/>
    </xf>
    <xf numFmtId="0" fontId="0" fillId="0" borderId="0" xfId="0" applyAlignment="1">
      <alignment horizontal="left" vertical="top" wrapText="1"/>
    </xf>
    <xf numFmtId="0" fontId="2" fillId="0" borderId="15" xfId="0" applyFont="1" applyBorder="1" applyAlignment="1">
      <alignment vertical="top" wrapText="1"/>
    </xf>
    <xf numFmtId="0" fontId="2" fillId="0" borderId="2" xfId="0" quotePrefix="1" applyFont="1" applyBorder="1" applyAlignment="1">
      <alignment horizontal="right" vertical="top" wrapText="1"/>
    </xf>
    <xf numFmtId="1" fontId="0" fillId="3" borderId="2" xfId="0" applyNumberFormat="1" applyFill="1" applyBorder="1" applyAlignment="1">
      <alignment horizontal="right" vertical="top" wrapText="1"/>
    </xf>
    <xf numFmtId="10" fontId="0" fillId="3" borderId="2" xfId="1" applyNumberFormat="1" applyFont="1" applyFill="1" applyBorder="1" applyAlignment="1">
      <alignment horizontal="right" vertical="top" wrapText="1"/>
    </xf>
    <xf numFmtId="0" fontId="12" fillId="2" borderId="26" xfId="0" applyFont="1" applyFill="1" applyBorder="1" applyAlignment="1">
      <alignment horizontal="right" vertical="top" wrapText="1"/>
    </xf>
    <xf numFmtId="0" fontId="12" fillId="2" borderId="26" xfId="0" applyFont="1" applyFill="1" applyBorder="1" applyAlignment="1">
      <alignment horizontal="right" vertical="center" wrapText="1"/>
    </xf>
    <xf numFmtId="0" fontId="0" fillId="0" borderId="27" xfId="0" applyFont="1" applyBorder="1" applyAlignment="1">
      <alignment vertical="top" wrapText="1"/>
    </xf>
    <xf numFmtId="0" fontId="2" fillId="0" borderId="28" xfId="0" applyFont="1" applyBorder="1" applyAlignment="1">
      <alignment vertical="top" wrapText="1"/>
    </xf>
    <xf numFmtId="0" fontId="2" fillId="0" borderId="29" xfId="0" applyFont="1" applyBorder="1" applyAlignment="1">
      <alignment vertical="top" wrapText="1"/>
    </xf>
    <xf numFmtId="10" fontId="12" fillId="2" borderId="26" xfId="1" applyNumberFormat="1" applyFont="1" applyFill="1" applyBorder="1" applyAlignment="1">
      <alignment horizontal="right" vertical="top" wrapText="1"/>
    </xf>
    <xf numFmtId="10" fontId="12" fillId="2" borderId="26" xfId="1" applyNumberFormat="1" applyFont="1" applyFill="1" applyBorder="1" applyAlignment="1">
      <alignment horizontal="right" vertical="center" wrapText="1"/>
    </xf>
    <xf numFmtId="1" fontId="2" fillId="3" borderId="2" xfId="0" applyNumberFormat="1" applyFont="1" applyFill="1" applyBorder="1" applyAlignment="1">
      <alignment horizontal="right" vertical="top" wrapText="1"/>
    </xf>
    <xf numFmtId="10" fontId="2" fillId="3" borderId="2" xfId="1" applyNumberFormat="1" applyFont="1" applyFill="1" applyBorder="1" applyAlignment="1">
      <alignment horizontal="right" vertical="top" wrapText="1"/>
    </xf>
    <xf numFmtId="0" fontId="0" fillId="0" borderId="33" xfId="0" applyBorder="1"/>
    <xf numFmtId="0" fontId="0" fillId="0" borderId="34" xfId="0" applyBorder="1"/>
    <xf numFmtId="10" fontId="2" fillId="0" borderId="24" xfId="1" applyNumberFormat="1" applyFont="1" applyBorder="1" applyAlignment="1">
      <alignment horizontal="right" vertical="top" wrapText="1"/>
    </xf>
    <xf numFmtId="10" fontId="2" fillId="0" borderId="2" xfId="1" applyNumberFormat="1" applyFont="1" applyBorder="1" applyAlignment="1">
      <alignment horizontal="right" vertical="top" wrapText="1"/>
    </xf>
    <xf numFmtId="0" fontId="12" fillId="2" borderId="31" xfId="0" applyFont="1" applyFill="1" applyBorder="1" applyAlignment="1">
      <alignment horizontal="left" vertical="top" wrapText="1"/>
    </xf>
    <xf numFmtId="0" fontId="0" fillId="0" borderId="36" xfId="0" applyBorder="1" applyAlignment="1">
      <alignment horizontal="right" vertical="top" wrapText="1"/>
    </xf>
    <xf numFmtId="0" fontId="0" fillId="0" borderId="35" xfId="0" applyBorder="1" applyAlignment="1">
      <alignment horizontal="right" vertical="top" wrapText="1"/>
    </xf>
    <xf numFmtId="10" fontId="0" fillId="0" borderId="37" xfId="0" applyNumberFormat="1" applyBorder="1" applyAlignment="1">
      <alignment horizontal="right" vertical="top" wrapText="1"/>
    </xf>
    <xf numFmtId="10" fontId="2" fillId="0" borderId="38" xfId="1" applyNumberFormat="1" applyFont="1" applyFill="1" applyBorder="1" applyAlignment="1">
      <alignment horizontal="right" vertical="top" wrapText="1"/>
    </xf>
    <xf numFmtId="0" fontId="0" fillId="0" borderId="9" xfId="0" applyBorder="1" applyAlignment="1">
      <alignment vertical="top" wrapText="1"/>
    </xf>
    <xf numFmtId="0" fontId="0" fillId="0" borderId="42" xfId="0" applyBorder="1" applyAlignment="1">
      <alignment vertical="top" wrapText="1"/>
    </xf>
    <xf numFmtId="0" fontId="0" fillId="0" borderId="43" xfId="0" applyBorder="1" applyAlignment="1">
      <alignment horizontal="lef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horizontal="right" vertical="top" wrapText="1"/>
    </xf>
    <xf numFmtId="10" fontId="0" fillId="0" borderId="0" xfId="0" applyNumberFormat="1" applyBorder="1" applyAlignment="1">
      <alignment horizontal="right" vertical="top" wrapText="1"/>
    </xf>
    <xf numFmtId="0" fontId="9" fillId="0" borderId="20" xfId="0" quotePrefix="1" applyFont="1" applyBorder="1" applyAlignment="1">
      <alignment horizontal="left" vertical="top" wrapText="1"/>
    </xf>
    <xf numFmtId="0" fontId="9" fillId="0" borderId="20" xfId="0" applyFont="1" applyBorder="1" applyAlignment="1">
      <alignment horizontal="lef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30" xfId="0" quotePrefix="1" applyFont="1" applyBorder="1" applyAlignment="1">
      <alignment horizontal="center" vertical="center" wrapText="1"/>
    </xf>
    <xf numFmtId="0" fontId="0" fillId="0" borderId="0" xfId="0" quotePrefix="1" applyFont="1" applyBorder="1" applyAlignment="1">
      <alignment horizontal="center" vertical="center" wrapText="1"/>
    </xf>
    <xf numFmtId="0" fontId="0" fillId="0" borderId="32" xfId="0" quotePrefix="1"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left" wrapText="1"/>
    </xf>
    <xf numFmtId="0" fontId="0" fillId="0" borderId="0" xfId="0"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5082-93A0-4B0D-A4FC-DFD8966B3E62}">
  <sheetPr>
    <tabColor rgb="FF92D050"/>
  </sheetPr>
  <dimension ref="A1:G62"/>
  <sheetViews>
    <sheetView tabSelected="1" view="pageBreakPreview" zoomScale="80" zoomScaleNormal="100" zoomScaleSheetLayoutView="80" workbookViewId="0"/>
  </sheetViews>
  <sheetFormatPr defaultRowHeight="14.4" x14ac:dyDescent="0.3"/>
  <cols>
    <col min="1" max="1" width="16.109375" customWidth="1"/>
    <col min="2" max="2" width="22.109375"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1</v>
      </c>
    </row>
    <row r="3" spans="1:7" ht="17.399999999999999" x14ac:dyDescent="0.3">
      <c r="A3" s="5" t="s">
        <v>2</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88" t="s">
        <v>14</v>
      </c>
      <c r="B12" s="85" t="s">
        <v>15</v>
      </c>
      <c r="C12" s="15">
        <v>6</v>
      </c>
      <c r="D12" s="16">
        <v>2.7149321266968326E-2</v>
      </c>
      <c r="E12" s="17">
        <v>6</v>
      </c>
      <c r="F12" s="18">
        <v>1.3363028953229399E-2</v>
      </c>
      <c r="G12" s="95">
        <v>449</v>
      </c>
    </row>
    <row r="13" spans="1:7" x14ac:dyDescent="0.3">
      <c r="A13" s="89"/>
      <c r="B13" s="85" t="s">
        <v>16</v>
      </c>
      <c r="C13" s="15">
        <v>6</v>
      </c>
      <c r="D13" s="16">
        <v>2.7149321266968326E-2</v>
      </c>
      <c r="E13" s="19">
        <v>6</v>
      </c>
      <c r="F13" s="18">
        <v>1.3363028953229399E-2</v>
      </c>
      <c r="G13" s="96"/>
    </row>
    <row r="14" spans="1:7" x14ac:dyDescent="0.3">
      <c r="A14" s="89"/>
      <c r="B14" s="85" t="s">
        <v>17</v>
      </c>
      <c r="C14" s="15">
        <v>5</v>
      </c>
      <c r="D14" s="16">
        <v>2.2624434389140271E-2</v>
      </c>
      <c r="E14" s="19">
        <v>5</v>
      </c>
      <c r="F14" s="18">
        <v>1.1135857461024499E-2</v>
      </c>
      <c r="G14" s="96"/>
    </row>
    <row r="15" spans="1:7" x14ac:dyDescent="0.3">
      <c r="A15" s="89"/>
      <c r="B15" s="85" t="s">
        <v>18</v>
      </c>
      <c r="C15" s="15">
        <v>4</v>
      </c>
      <c r="D15" s="16">
        <v>1.8099547511312219E-2</v>
      </c>
      <c r="E15" s="19">
        <v>4</v>
      </c>
      <c r="F15" s="18">
        <v>8.9086859688195987E-3</v>
      </c>
      <c r="G15" s="96"/>
    </row>
    <row r="16" spans="1:7" x14ac:dyDescent="0.3">
      <c r="A16" s="89"/>
      <c r="B16" s="85" t="s">
        <v>19</v>
      </c>
      <c r="C16" s="15">
        <v>4</v>
      </c>
      <c r="D16" s="16">
        <v>1.8099547511312219E-2</v>
      </c>
      <c r="E16" s="19">
        <v>4</v>
      </c>
      <c r="F16" s="18">
        <v>8.9086859688195987E-3</v>
      </c>
      <c r="G16" s="96"/>
    </row>
    <row r="17" spans="1:7" x14ac:dyDescent="0.3">
      <c r="A17" s="89"/>
      <c r="B17" s="85" t="s">
        <v>20</v>
      </c>
      <c r="C17" s="15">
        <v>3</v>
      </c>
      <c r="D17" s="16">
        <v>1.3574660633484163E-2</v>
      </c>
      <c r="E17" s="19">
        <v>1</v>
      </c>
      <c r="F17" s="18">
        <v>2.2271714922048997E-3</v>
      </c>
      <c r="G17" s="96"/>
    </row>
    <row r="18" spans="1:7" x14ac:dyDescent="0.3">
      <c r="A18" s="89"/>
      <c r="B18" s="85" t="s">
        <v>21</v>
      </c>
      <c r="C18" s="15">
        <v>3</v>
      </c>
      <c r="D18" s="16">
        <v>1.3574660633484163E-2</v>
      </c>
      <c r="E18" s="19">
        <v>3</v>
      </c>
      <c r="F18" s="18">
        <v>6.6815144766146995E-3</v>
      </c>
      <c r="G18" s="96"/>
    </row>
    <row r="19" spans="1:7" x14ac:dyDescent="0.3">
      <c r="A19" s="89"/>
      <c r="B19" s="85" t="s">
        <v>22</v>
      </c>
      <c r="C19" s="15">
        <v>3</v>
      </c>
      <c r="D19" s="16">
        <v>1.3574660633484163E-2</v>
      </c>
      <c r="E19" s="19">
        <v>3</v>
      </c>
      <c r="F19" s="18">
        <v>6.6815144766146995E-3</v>
      </c>
      <c r="G19" s="96"/>
    </row>
    <row r="20" spans="1:7" x14ac:dyDescent="0.3">
      <c r="A20" s="89"/>
      <c r="B20" s="85" t="s">
        <v>23</v>
      </c>
      <c r="C20" s="15">
        <v>3</v>
      </c>
      <c r="D20" s="16">
        <v>1.3574660633484163E-2</v>
      </c>
      <c r="E20" s="19">
        <v>3</v>
      </c>
      <c r="F20" s="18">
        <v>6.6815144766146995E-3</v>
      </c>
      <c r="G20" s="96"/>
    </row>
    <row r="21" spans="1:7" x14ac:dyDescent="0.3">
      <c r="A21" s="89"/>
      <c r="B21" s="85" t="s">
        <v>24</v>
      </c>
      <c r="C21" s="15">
        <v>2</v>
      </c>
      <c r="D21" s="16">
        <v>9.0497737556561094E-3</v>
      </c>
      <c r="E21" s="19">
        <v>2</v>
      </c>
      <c r="F21" s="18">
        <v>4.4543429844097994E-3</v>
      </c>
      <c r="G21" s="96"/>
    </row>
    <row r="22" spans="1:7" x14ac:dyDescent="0.3">
      <c r="A22" s="89"/>
      <c r="B22" s="86" t="s">
        <v>25</v>
      </c>
      <c r="C22" s="20">
        <v>2</v>
      </c>
      <c r="D22" s="16">
        <v>9.0497737556561094E-3</v>
      </c>
      <c r="E22" s="21">
        <v>2</v>
      </c>
      <c r="F22" s="18">
        <v>4.4543429844097994E-3</v>
      </c>
      <c r="G22" s="96"/>
    </row>
    <row r="23" spans="1:7" x14ac:dyDescent="0.3">
      <c r="A23" s="89"/>
      <c r="B23" s="86" t="s">
        <v>26</v>
      </c>
      <c r="C23" s="20">
        <v>2</v>
      </c>
      <c r="D23" s="16">
        <v>9.0497737556561094E-3</v>
      </c>
      <c r="E23" s="21">
        <v>1</v>
      </c>
      <c r="F23" s="18">
        <v>2.2271714922048997E-3</v>
      </c>
      <c r="G23" s="96"/>
    </row>
    <row r="24" spans="1:7" x14ac:dyDescent="0.3">
      <c r="A24" s="89"/>
      <c r="B24" s="86" t="s">
        <v>27</v>
      </c>
      <c r="C24" s="20">
        <v>2</v>
      </c>
      <c r="D24" s="16">
        <v>9.0497737556561094E-3</v>
      </c>
      <c r="E24" s="21">
        <v>2</v>
      </c>
      <c r="F24" s="18">
        <v>4.4543429844097994E-3</v>
      </c>
      <c r="G24" s="96"/>
    </row>
    <row r="25" spans="1:7" x14ac:dyDescent="0.3">
      <c r="A25" s="89"/>
      <c r="B25" s="86" t="s">
        <v>28</v>
      </c>
      <c r="C25" s="20">
        <v>2</v>
      </c>
      <c r="D25" s="16">
        <v>9.0497737556561094E-3</v>
      </c>
      <c r="E25" s="21">
        <v>1</v>
      </c>
      <c r="F25" s="18">
        <v>2.2271714922048997E-3</v>
      </c>
      <c r="G25" s="96"/>
    </row>
    <row r="26" spans="1:7" x14ac:dyDescent="0.3">
      <c r="A26" s="89"/>
      <c r="B26" s="86" t="s">
        <v>29</v>
      </c>
      <c r="C26" s="20">
        <v>2</v>
      </c>
      <c r="D26" s="16">
        <v>9.0497737556561094E-3</v>
      </c>
      <c r="E26" s="21">
        <v>2</v>
      </c>
      <c r="F26" s="18">
        <v>4.4543429844097994E-3</v>
      </c>
      <c r="G26" s="96"/>
    </row>
    <row r="27" spans="1:7" x14ac:dyDescent="0.3">
      <c r="A27" s="89"/>
      <c r="B27" s="86" t="s">
        <v>30</v>
      </c>
      <c r="C27" s="20">
        <v>2</v>
      </c>
      <c r="D27" s="16">
        <v>9.0497737556561094E-3</v>
      </c>
      <c r="E27" s="21">
        <v>1</v>
      </c>
      <c r="F27" s="18">
        <v>2.2271714922048997E-3</v>
      </c>
      <c r="G27" s="96"/>
    </row>
    <row r="28" spans="1:7" x14ac:dyDescent="0.3">
      <c r="A28" s="89"/>
      <c r="B28" s="86" t="s">
        <v>31</v>
      </c>
      <c r="C28" s="20">
        <v>2</v>
      </c>
      <c r="D28" s="16">
        <v>9.0497737556561094E-3</v>
      </c>
      <c r="E28" s="21">
        <v>2</v>
      </c>
      <c r="F28" s="18">
        <v>4.4543429844097994E-3</v>
      </c>
      <c r="G28" s="96"/>
    </row>
    <row r="29" spans="1:7" x14ac:dyDescent="0.3">
      <c r="A29" s="89"/>
      <c r="B29" s="86" t="s">
        <v>32</v>
      </c>
      <c r="C29" s="20">
        <v>2</v>
      </c>
      <c r="D29" s="16">
        <v>9.0497737556561094E-3</v>
      </c>
      <c r="E29" s="21">
        <v>2</v>
      </c>
      <c r="F29" s="18">
        <v>4.4543429844097994E-3</v>
      </c>
      <c r="G29" s="96"/>
    </row>
    <row r="30" spans="1:7" x14ac:dyDescent="0.3">
      <c r="A30" s="89"/>
      <c r="B30" s="86" t="s">
        <v>33</v>
      </c>
      <c r="C30" s="20">
        <v>2</v>
      </c>
      <c r="D30" s="16">
        <v>9.0497737556561094E-3</v>
      </c>
      <c r="E30" s="21">
        <v>2</v>
      </c>
      <c r="F30" s="18">
        <v>4.4543429844097994E-3</v>
      </c>
      <c r="G30" s="96"/>
    </row>
    <row r="31" spans="1:7" x14ac:dyDescent="0.3">
      <c r="A31" s="89"/>
      <c r="B31" s="86" t="s">
        <v>34</v>
      </c>
      <c r="C31" s="20">
        <v>2</v>
      </c>
      <c r="D31" s="16">
        <v>9.0497737556561094E-3</v>
      </c>
      <c r="E31" s="21">
        <v>2</v>
      </c>
      <c r="F31" s="18">
        <v>4.4543429844097994E-3</v>
      </c>
      <c r="G31" s="96"/>
    </row>
    <row r="32" spans="1:7" x14ac:dyDescent="0.3">
      <c r="A32" s="89"/>
      <c r="B32" s="86" t="s">
        <v>35</v>
      </c>
      <c r="C32" s="20">
        <v>2</v>
      </c>
      <c r="D32" s="16">
        <v>9.0497737556561094E-3</v>
      </c>
      <c r="E32" s="21">
        <v>2</v>
      </c>
      <c r="F32" s="18">
        <v>4.4543429844097994E-3</v>
      </c>
      <c r="G32" s="96"/>
    </row>
    <row r="33" spans="1:7" x14ac:dyDescent="0.3">
      <c r="A33" s="89"/>
      <c r="B33" s="86" t="s">
        <v>36</v>
      </c>
      <c r="C33" s="20">
        <v>2</v>
      </c>
      <c r="D33" s="16">
        <v>9.0497737556561094E-3</v>
      </c>
      <c r="E33" s="21">
        <v>2</v>
      </c>
      <c r="F33" s="18">
        <v>4.4543429844097994E-3</v>
      </c>
      <c r="G33" s="96"/>
    </row>
    <row r="34" spans="1:7" x14ac:dyDescent="0.3">
      <c r="A34" s="89"/>
      <c r="B34" s="86" t="s">
        <v>37</v>
      </c>
      <c r="C34" s="20">
        <v>2</v>
      </c>
      <c r="D34" s="16">
        <v>9.0497737556561094E-3</v>
      </c>
      <c r="E34" s="21">
        <v>2</v>
      </c>
      <c r="F34" s="18">
        <v>4.4543429844097994E-3</v>
      </c>
      <c r="G34" s="96"/>
    </row>
    <row r="35" spans="1:7" x14ac:dyDescent="0.3">
      <c r="A35" s="89"/>
      <c r="B35" s="86" t="s">
        <v>38</v>
      </c>
      <c r="C35" s="20">
        <v>2</v>
      </c>
      <c r="D35" s="16">
        <v>9.0497737556561094E-3</v>
      </c>
      <c r="E35" s="21">
        <v>2</v>
      </c>
      <c r="F35" s="18">
        <v>4.4543429844097994E-3</v>
      </c>
      <c r="G35" s="96"/>
    </row>
    <row r="36" spans="1:7" x14ac:dyDescent="0.3">
      <c r="A36" s="89"/>
      <c r="B36" s="86" t="s">
        <v>39</v>
      </c>
      <c r="C36" s="20">
        <v>2</v>
      </c>
      <c r="D36" s="16">
        <v>9.0497737556561094E-3</v>
      </c>
      <c r="E36" s="21">
        <v>2</v>
      </c>
      <c r="F36" s="18">
        <v>4.4543429844097994E-3</v>
      </c>
      <c r="G36" s="96"/>
    </row>
    <row r="37" spans="1:7" x14ac:dyDescent="0.3">
      <c r="A37" s="89"/>
      <c r="B37" s="86" t="s">
        <v>40</v>
      </c>
      <c r="C37" s="20">
        <v>2</v>
      </c>
      <c r="D37" s="16">
        <v>9.0497737556561094E-3</v>
      </c>
      <c r="E37" s="21">
        <v>2</v>
      </c>
      <c r="F37" s="18">
        <v>4.4543429844097994E-3</v>
      </c>
      <c r="G37" s="96"/>
    </row>
    <row r="38" spans="1:7" ht="15" thickBot="1" x14ac:dyDescent="0.35">
      <c r="A38" s="90"/>
      <c r="B38" s="86" t="s">
        <v>41</v>
      </c>
      <c r="C38" s="20">
        <v>150</v>
      </c>
      <c r="D38" s="16">
        <v>0.67873303167420818</v>
      </c>
      <c r="E38" s="21">
        <v>103</v>
      </c>
      <c r="F38" s="18">
        <v>0.22939866369710468</v>
      </c>
      <c r="G38" s="96"/>
    </row>
    <row r="39" spans="1:7" ht="16.8" customHeight="1" thickBot="1" x14ac:dyDescent="0.35">
      <c r="A39" s="87" t="s">
        <v>14</v>
      </c>
      <c r="B39" s="23" t="s">
        <v>146</v>
      </c>
      <c r="C39" s="24">
        <f>SUM(C12:C38)</f>
        <v>221</v>
      </c>
      <c r="D39" s="79">
        <v>1</v>
      </c>
      <c r="E39" s="25">
        <v>132</v>
      </c>
      <c r="F39" s="26">
        <f>E39/G12</f>
        <v>0.29398663697104677</v>
      </c>
      <c r="G39" s="97"/>
    </row>
    <row r="40" spans="1:7" x14ac:dyDescent="0.3">
      <c r="A40" s="14" t="s">
        <v>42</v>
      </c>
      <c r="B40" s="27" t="s">
        <v>43</v>
      </c>
      <c r="C40" s="15">
        <v>3</v>
      </c>
      <c r="D40" s="16">
        <v>0.1875</v>
      </c>
      <c r="E40" s="31">
        <v>3</v>
      </c>
      <c r="F40" s="18">
        <v>4.4776119402985072E-2</v>
      </c>
      <c r="G40" s="95">
        <v>67</v>
      </c>
    </row>
    <row r="41" spans="1:7" ht="15" thickBot="1" x14ac:dyDescent="0.35">
      <c r="A41" s="14"/>
      <c r="B41" s="28" t="s">
        <v>41</v>
      </c>
      <c r="C41" s="29">
        <v>13</v>
      </c>
      <c r="D41" s="30">
        <v>0.8125</v>
      </c>
      <c r="E41" s="91">
        <v>8</v>
      </c>
      <c r="F41" s="32">
        <v>0.11940298507462686</v>
      </c>
      <c r="G41" s="96"/>
    </row>
    <row r="42" spans="1:7" ht="17.399999999999999" customHeight="1" thickBot="1" x14ac:dyDescent="0.35">
      <c r="A42" s="22" t="s">
        <v>42</v>
      </c>
      <c r="B42" s="23" t="s">
        <v>146</v>
      </c>
      <c r="C42" s="24">
        <v>16</v>
      </c>
      <c r="D42" s="79">
        <f>SUM(D40:D40)</f>
        <v>0.1875</v>
      </c>
      <c r="E42" s="25">
        <v>11</v>
      </c>
      <c r="F42" s="33">
        <f>E42/G40</f>
        <v>0.16417910447761194</v>
      </c>
      <c r="G42" s="97"/>
    </row>
    <row r="43" spans="1:7" ht="88.5" customHeight="1" x14ac:dyDescent="0.3">
      <c r="A43" s="94" t="s">
        <v>44</v>
      </c>
      <c r="B43" s="94"/>
      <c r="C43" s="94"/>
      <c r="D43" s="94"/>
      <c r="E43" s="94"/>
      <c r="F43" s="94"/>
      <c r="G43" s="94"/>
    </row>
    <row r="44" spans="1:7" x14ac:dyDescent="0.3">
      <c r="A44" s="34"/>
      <c r="B44" s="34"/>
      <c r="C44" s="34"/>
      <c r="D44" s="34"/>
      <c r="E44" s="35"/>
      <c r="F44" s="34"/>
      <c r="G44" s="36"/>
    </row>
    <row r="45" spans="1:7" ht="17.399999999999999" x14ac:dyDescent="0.3">
      <c r="A45" s="4" t="s">
        <v>45</v>
      </c>
    </row>
    <row r="46" spans="1:7" ht="21" customHeight="1" x14ac:dyDescent="0.3">
      <c r="A46" s="4" t="s">
        <v>46</v>
      </c>
    </row>
    <row r="47" spans="1:7" ht="15" thickBot="1" x14ac:dyDescent="0.35">
      <c r="A47" s="37"/>
    </row>
    <row r="48" spans="1:7" ht="72.599999999999994" thickBot="1" x14ac:dyDescent="0.35">
      <c r="A48" s="38" t="s">
        <v>7</v>
      </c>
      <c r="B48" s="39" t="s">
        <v>8</v>
      </c>
      <c r="C48" s="39" t="s">
        <v>9</v>
      </c>
      <c r="D48" s="39" t="s">
        <v>10</v>
      </c>
      <c r="E48" s="11" t="s">
        <v>11</v>
      </c>
      <c r="F48" s="12" t="s">
        <v>12</v>
      </c>
      <c r="G48" s="13" t="s">
        <v>13</v>
      </c>
    </row>
    <row r="49" spans="1:7" ht="15" thickBot="1" x14ac:dyDescent="0.35">
      <c r="A49" s="14" t="s">
        <v>143</v>
      </c>
      <c r="B49" s="40" t="s">
        <v>41</v>
      </c>
      <c r="C49" s="41">
        <v>6</v>
      </c>
      <c r="D49" s="42">
        <v>1</v>
      </c>
      <c r="E49" s="43">
        <v>3</v>
      </c>
      <c r="F49" s="42">
        <v>0.27272727272727271</v>
      </c>
      <c r="G49" s="95">
        <v>11</v>
      </c>
    </row>
    <row r="50" spans="1:7" ht="15" thickBot="1" x14ac:dyDescent="0.35">
      <c r="A50" s="22" t="s">
        <v>143</v>
      </c>
      <c r="B50" s="23" t="s">
        <v>146</v>
      </c>
      <c r="C50" s="24">
        <f>SUM(C49:C49)</f>
        <v>6</v>
      </c>
      <c r="D50" s="79">
        <v>1</v>
      </c>
      <c r="E50" s="65">
        <v>3</v>
      </c>
      <c r="F50" s="66">
        <f>E50/G49</f>
        <v>0.27272727272727271</v>
      </c>
      <c r="G50" s="97"/>
    </row>
    <row r="51" spans="1:7" ht="90.75" customHeight="1" x14ac:dyDescent="0.3">
      <c r="A51" s="94" t="s">
        <v>47</v>
      </c>
      <c r="B51" s="94"/>
      <c r="C51" s="94"/>
      <c r="D51" s="94"/>
      <c r="E51" s="94"/>
      <c r="F51" s="94"/>
      <c r="G51" s="94"/>
    </row>
    <row r="52" spans="1:7" ht="17.399999999999999" x14ac:dyDescent="0.3">
      <c r="A52" s="4" t="s">
        <v>144</v>
      </c>
    </row>
    <row r="53" spans="1:7" ht="17.399999999999999" x14ac:dyDescent="0.3">
      <c r="A53" s="4" t="s">
        <v>145</v>
      </c>
    </row>
    <row r="54" spans="1:7" ht="15" thickBot="1" x14ac:dyDescent="0.35">
      <c r="A54" s="37"/>
    </row>
    <row r="55" spans="1:7" ht="72.599999999999994" thickBot="1" x14ac:dyDescent="0.35">
      <c r="A55" s="63" t="s">
        <v>7</v>
      </c>
      <c r="B55" s="39" t="s">
        <v>8</v>
      </c>
      <c r="C55" s="39" t="s">
        <v>9</v>
      </c>
      <c r="D55" s="39" t="s">
        <v>10</v>
      </c>
      <c r="E55" s="11" t="s">
        <v>11</v>
      </c>
      <c r="F55" s="12" t="s">
        <v>12</v>
      </c>
      <c r="G55" s="13" t="s">
        <v>13</v>
      </c>
    </row>
    <row r="56" spans="1:7" ht="15" thickBot="1" x14ac:dyDescent="0.35">
      <c r="A56" s="14" t="s">
        <v>14</v>
      </c>
      <c r="B56" s="23" t="s">
        <v>146</v>
      </c>
      <c r="C56" s="64" t="s">
        <v>147</v>
      </c>
      <c r="D56" s="64" t="s">
        <v>147</v>
      </c>
      <c r="E56" s="64" t="s">
        <v>147</v>
      </c>
      <c r="F56" s="64" t="s">
        <v>147</v>
      </c>
      <c r="G56" s="64" t="s">
        <v>147</v>
      </c>
    </row>
    <row r="57" spans="1:7" ht="15" thickBot="1" x14ac:dyDescent="0.35">
      <c r="A57" s="22" t="s">
        <v>42</v>
      </c>
      <c r="B57" s="23" t="s">
        <v>146</v>
      </c>
      <c r="C57" s="64" t="s">
        <v>147</v>
      </c>
      <c r="D57" s="64" t="s">
        <v>147</v>
      </c>
      <c r="E57" s="64" t="s">
        <v>147</v>
      </c>
      <c r="F57" s="64" t="s">
        <v>147</v>
      </c>
      <c r="G57" s="64" t="s">
        <v>147</v>
      </c>
    </row>
    <row r="58" spans="1:7" ht="91.95" customHeight="1" x14ac:dyDescent="0.3">
      <c r="A58" s="93" t="s">
        <v>148</v>
      </c>
      <c r="B58" s="94"/>
      <c r="C58" s="94"/>
      <c r="D58" s="94"/>
      <c r="E58" s="94"/>
      <c r="F58" s="94"/>
      <c r="G58" s="94"/>
    </row>
    <row r="60" spans="1:7" ht="15.75" customHeight="1" x14ac:dyDescent="0.3"/>
    <row r="61" spans="1:7" ht="15.75" customHeight="1" x14ac:dyDescent="0.3"/>
    <row r="62" spans="1:7" ht="83.25" customHeight="1" x14ac:dyDescent="0.3"/>
  </sheetData>
  <sheetProtection algorithmName="SHA-512" hashValue="PyHMK1jBDCIq5+zaGmiq4XsA6lOorxfjATDhpku2XVemmcW02fTQb79U3kz90Z2ctRgNLghVOoUyqRvirpjGZw==" saltValue="fbln0h5MK/WUVId+d+BHgw==" spinCount="100000" sheet="1" objects="1" scenarios="1"/>
  <mergeCells count="6">
    <mergeCell ref="A58:G58"/>
    <mergeCell ref="G12:G39"/>
    <mergeCell ref="G40:G42"/>
    <mergeCell ref="A43:G43"/>
    <mergeCell ref="G49:G50"/>
    <mergeCell ref="A51:G51"/>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2740D-A7DE-472D-8CFC-983A61323A74}">
  <sheetPr>
    <tabColor rgb="FF92D050"/>
  </sheetPr>
  <dimension ref="A1:G66"/>
  <sheetViews>
    <sheetView view="pageBreakPreview" zoomScale="80" zoomScaleNormal="100" zoomScaleSheetLayoutView="80" workbookViewId="0"/>
  </sheetViews>
  <sheetFormatPr defaultRowHeight="14.4" x14ac:dyDescent="0.3"/>
  <cols>
    <col min="1" max="1" width="16.77734375" customWidth="1"/>
    <col min="2" max="2" width="18.33203125"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48</v>
      </c>
    </row>
    <row r="3" spans="1:7" ht="17.399999999999999" x14ac:dyDescent="0.3">
      <c r="A3" s="5" t="s">
        <v>49</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14" t="s">
        <v>14</v>
      </c>
      <c r="B12" s="15" t="s">
        <v>16</v>
      </c>
      <c r="C12" s="15">
        <v>9</v>
      </c>
      <c r="D12" s="16">
        <v>4.6391752577319589E-2</v>
      </c>
      <c r="E12" s="17">
        <v>6</v>
      </c>
      <c r="F12" s="83">
        <v>1.3215859030837005E-2</v>
      </c>
      <c r="G12" s="101">
        <v>454</v>
      </c>
    </row>
    <row r="13" spans="1:7" x14ac:dyDescent="0.3">
      <c r="A13" s="14"/>
      <c r="B13" s="20" t="s">
        <v>21</v>
      </c>
      <c r="C13" s="20">
        <v>6</v>
      </c>
      <c r="D13" s="16">
        <v>3.0927835051546393E-2</v>
      </c>
      <c r="E13" s="21">
        <v>6</v>
      </c>
      <c r="F13" s="83">
        <v>1.3215859030837005E-2</v>
      </c>
      <c r="G13" s="102"/>
    </row>
    <row r="14" spans="1:7" x14ac:dyDescent="0.3">
      <c r="A14" s="14"/>
      <c r="B14" s="20" t="s">
        <v>17</v>
      </c>
      <c r="C14" s="20">
        <v>4</v>
      </c>
      <c r="D14" s="16">
        <v>2.0618556701030927E-2</v>
      </c>
      <c r="E14" s="21">
        <v>4</v>
      </c>
      <c r="F14" s="83">
        <v>8.8105726872246704E-3</v>
      </c>
      <c r="G14" s="102"/>
    </row>
    <row r="15" spans="1:7" x14ac:dyDescent="0.3">
      <c r="A15" s="14"/>
      <c r="B15" s="20" t="s">
        <v>50</v>
      </c>
      <c r="C15" s="20">
        <v>4</v>
      </c>
      <c r="D15" s="16">
        <v>2.0618556701030927E-2</v>
      </c>
      <c r="E15" s="21">
        <v>4</v>
      </c>
      <c r="F15" s="83">
        <v>8.8105726872246704E-3</v>
      </c>
      <c r="G15" s="102"/>
    </row>
    <row r="16" spans="1:7" x14ac:dyDescent="0.3">
      <c r="A16" s="14"/>
      <c r="B16" s="20" t="s">
        <v>18</v>
      </c>
      <c r="C16" s="20">
        <v>4</v>
      </c>
      <c r="D16" s="16">
        <v>2.0618556701030927E-2</v>
      </c>
      <c r="E16" s="21">
        <v>4</v>
      </c>
      <c r="F16" s="83">
        <v>8.8105726872246704E-3</v>
      </c>
      <c r="G16" s="102"/>
    </row>
    <row r="17" spans="1:7" x14ac:dyDescent="0.3">
      <c r="A17" s="14"/>
      <c r="B17" s="20" t="s">
        <v>52</v>
      </c>
      <c r="C17" s="20">
        <v>3</v>
      </c>
      <c r="D17" s="16">
        <v>1.5463917525773196E-2</v>
      </c>
      <c r="E17" s="21">
        <v>2</v>
      </c>
      <c r="F17" s="83">
        <v>4.4052863436123352E-3</v>
      </c>
      <c r="G17" s="102"/>
    </row>
    <row r="18" spans="1:7" x14ac:dyDescent="0.3">
      <c r="A18" s="14"/>
      <c r="B18" s="20" t="s">
        <v>51</v>
      </c>
      <c r="C18" s="20">
        <v>3</v>
      </c>
      <c r="D18" s="16">
        <v>1.5463917525773196E-2</v>
      </c>
      <c r="E18" s="21">
        <v>3</v>
      </c>
      <c r="F18" s="83">
        <v>6.6079295154185024E-3</v>
      </c>
      <c r="G18" s="102"/>
    </row>
    <row r="19" spans="1:7" x14ac:dyDescent="0.3">
      <c r="A19" s="14"/>
      <c r="B19" s="20" t="s">
        <v>15</v>
      </c>
      <c r="C19" s="20">
        <v>3</v>
      </c>
      <c r="D19" s="16">
        <v>1.5463917525773196E-2</v>
      </c>
      <c r="E19" s="21">
        <v>3</v>
      </c>
      <c r="F19" s="83">
        <v>6.6079295154185024E-3</v>
      </c>
      <c r="G19" s="102"/>
    </row>
    <row r="20" spans="1:7" x14ac:dyDescent="0.3">
      <c r="A20" s="14"/>
      <c r="B20" s="20" t="s">
        <v>34</v>
      </c>
      <c r="C20" s="20">
        <v>3</v>
      </c>
      <c r="D20" s="16">
        <v>1.5463917525773196E-2</v>
      </c>
      <c r="E20" s="21">
        <v>3</v>
      </c>
      <c r="F20" s="83">
        <v>6.6079295154185024E-3</v>
      </c>
      <c r="G20" s="102"/>
    </row>
    <row r="21" spans="1:7" x14ac:dyDescent="0.3">
      <c r="A21" s="14"/>
      <c r="B21" s="20" t="s">
        <v>53</v>
      </c>
      <c r="C21" s="20">
        <v>3</v>
      </c>
      <c r="D21" s="16">
        <v>1.5463917525773196E-2</v>
      </c>
      <c r="E21" s="21">
        <v>3</v>
      </c>
      <c r="F21" s="83">
        <v>6.6079295154185024E-3</v>
      </c>
      <c r="G21" s="102"/>
    </row>
    <row r="22" spans="1:7" ht="15" thickBot="1" x14ac:dyDescent="0.35">
      <c r="A22" s="14"/>
      <c r="B22" s="44" t="s">
        <v>41</v>
      </c>
      <c r="C22" s="44">
        <v>152</v>
      </c>
      <c r="D22" s="30">
        <v>0.78350515463917525</v>
      </c>
      <c r="E22" s="45">
        <v>104</v>
      </c>
      <c r="F22" s="92">
        <v>0.22907488986784141</v>
      </c>
      <c r="G22" s="102"/>
    </row>
    <row r="23" spans="1:7" ht="15" thickBot="1" x14ac:dyDescent="0.35">
      <c r="A23" s="46" t="s">
        <v>14</v>
      </c>
      <c r="B23" s="23" t="s">
        <v>146</v>
      </c>
      <c r="C23" s="47">
        <f>SUM(C12:C22)</f>
        <v>194</v>
      </c>
      <c r="D23" s="78">
        <v>1</v>
      </c>
      <c r="E23" s="48">
        <v>117</v>
      </c>
      <c r="F23" s="84">
        <f>E23/G12</f>
        <v>0.25770925110132159</v>
      </c>
      <c r="G23" s="103"/>
    </row>
    <row r="24" spans="1:7" ht="15" thickBot="1" x14ac:dyDescent="0.35">
      <c r="A24" s="14" t="s">
        <v>42</v>
      </c>
      <c r="B24" s="27" t="s">
        <v>41</v>
      </c>
      <c r="C24" s="15">
        <v>18</v>
      </c>
      <c r="D24" s="16">
        <v>1</v>
      </c>
      <c r="E24" s="17">
        <v>10</v>
      </c>
      <c r="F24" s="18">
        <v>0.15625</v>
      </c>
      <c r="G24" s="95">
        <v>64</v>
      </c>
    </row>
    <row r="25" spans="1:7" ht="15" thickBot="1" x14ac:dyDescent="0.35">
      <c r="A25" s="22" t="s">
        <v>42</v>
      </c>
      <c r="B25" s="23" t="s">
        <v>146</v>
      </c>
      <c r="C25" s="24">
        <f>SUM(C24:C24)</f>
        <v>18</v>
      </c>
      <c r="D25" s="79">
        <f>SUM(D24:D24)</f>
        <v>1</v>
      </c>
      <c r="E25" s="25">
        <f>SUM(E24:E24)</f>
        <v>10</v>
      </c>
      <c r="F25" s="33">
        <f>E25/G24</f>
        <v>0.15625</v>
      </c>
      <c r="G25" s="97"/>
    </row>
    <row r="26" spans="1:7" ht="72.599999999999994" customHeight="1" x14ac:dyDescent="0.3">
      <c r="A26" s="94" t="s">
        <v>44</v>
      </c>
      <c r="B26" s="94"/>
      <c r="C26" s="94"/>
      <c r="D26" s="94"/>
      <c r="E26" s="94"/>
      <c r="F26" s="94"/>
      <c r="G26" s="94"/>
    </row>
    <row r="27" spans="1:7" x14ac:dyDescent="0.3">
      <c r="A27" s="34"/>
      <c r="B27" s="34"/>
      <c r="C27" s="34"/>
      <c r="D27" s="34"/>
      <c r="E27" s="35"/>
      <c r="F27" s="34"/>
      <c r="G27" s="36"/>
    </row>
    <row r="28" spans="1:7" ht="17.399999999999999" x14ac:dyDescent="0.3">
      <c r="A28" s="4" t="s">
        <v>45</v>
      </c>
    </row>
    <row r="29" spans="1:7" ht="17.399999999999999" x14ac:dyDescent="0.3">
      <c r="A29" s="4" t="s">
        <v>46</v>
      </c>
    </row>
    <row r="30" spans="1:7" ht="15" thickBot="1" x14ac:dyDescent="0.35">
      <c r="A30" s="37"/>
    </row>
    <row r="31" spans="1:7" ht="72.599999999999994" thickBot="1" x14ac:dyDescent="0.35">
      <c r="A31" s="38" t="s">
        <v>7</v>
      </c>
      <c r="B31" s="39" t="s">
        <v>8</v>
      </c>
      <c r="C31" s="39" t="s">
        <v>9</v>
      </c>
      <c r="D31" s="39" t="s">
        <v>10</v>
      </c>
      <c r="E31" s="11" t="s">
        <v>11</v>
      </c>
      <c r="F31" s="12" t="s">
        <v>12</v>
      </c>
      <c r="G31" s="13" t="s">
        <v>13</v>
      </c>
    </row>
    <row r="32" spans="1:7" ht="15" thickBot="1" x14ac:dyDescent="0.35">
      <c r="A32" s="14" t="s">
        <v>143</v>
      </c>
      <c r="B32" s="40" t="s">
        <v>41</v>
      </c>
      <c r="C32" s="41">
        <v>1</v>
      </c>
      <c r="D32" s="42">
        <v>1</v>
      </c>
      <c r="E32" s="43">
        <v>1</v>
      </c>
      <c r="F32" s="42">
        <v>7.1428571428571425E-2</v>
      </c>
      <c r="G32" s="95">
        <v>14</v>
      </c>
    </row>
    <row r="33" spans="1:7" ht="15" thickBot="1" x14ac:dyDescent="0.35">
      <c r="A33" s="22" t="s">
        <v>143</v>
      </c>
      <c r="B33" s="23" t="s">
        <v>146</v>
      </c>
      <c r="C33" s="24">
        <f>SUM(C32:C32)</f>
        <v>1</v>
      </c>
      <c r="D33" s="79">
        <v>1</v>
      </c>
      <c r="E33" s="65">
        <v>1</v>
      </c>
      <c r="F33" s="66">
        <f>E33/G32</f>
        <v>7.1428571428571425E-2</v>
      </c>
      <c r="G33" s="97"/>
    </row>
    <row r="34" spans="1:7" ht="81" customHeight="1" x14ac:dyDescent="0.3">
      <c r="A34" s="94" t="s">
        <v>47</v>
      </c>
      <c r="B34" s="94"/>
      <c r="C34" s="94"/>
      <c r="D34" s="94"/>
      <c r="E34" s="94"/>
      <c r="F34" s="94"/>
      <c r="G34" s="94"/>
    </row>
    <row r="36" spans="1:7" ht="17.399999999999999" x14ac:dyDescent="0.3">
      <c r="A36" s="4" t="s">
        <v>144</v>
      </c>
    </row>
    <row r="37" spans="1:7" ht="17.399999999999999" x14ac:dyDescent="0.3">
      <c r="A37" s="4" t="s">
        <v>145</v>
      </c>
    </row>
    <row r="38" spans="1:7" ht="15" thickBot="1" x14ac:dyDescent="0.35">
      <c r="A38" s="37"/>
    </row>
    <row r="39" spans="1:7" ht="72.599999999999994" thickBot="1" x14ac:dyDescent="0.35">
      <c r="A39" s="38" t="s">
        <v>7</v>
      </c>
      <c r="B39" s="39" t="s">
        <v>8</v>
      </c>
      <c r="C39" s="39" t="s">
        <v>9</v>
      </c>
      <c r="D39" s="39" t="s">
        <v>10</v>
      </c>
      <c r="E39" s="11" t="s">
        <v>11</v>
      </c>
      <c r="F39" s="12" t="s">
        <v>12</v>
      </c>
      <c r="G39" s="13" t="s">
        <v>13</v>
      </c>
    </row>
    <row r="40" spans="1:7" x14ac:dyDescent="0.3">
      <c r="A40" s="69" t="s">
        <v>14</v>
      </c>
      <c r="B40" s="80" t="s">
        <v>50</v>
      </c>
      <c r="C40" s="67">
        <v>3</v>
      </c>
      <c r="D40" s="72">
        <v>0.2</v>
      </c>
      <c r="E40" s="68">
        <v>1</v>
      </c>
      <c r="F40" s="73">
        <v>4.7619047619047616E-2</v>
      </c>
      <c r="G40" s="98">
        <v>21</v>
      </c>
    </row>
    <row r="41" spans="1:7" x14ac:dyDescent="0.3">
      <c r="A41" s="70"/>
      <c r="B41" s="80" t="s">
        <v>54</v>
      </c>
      <c r="C41" s="67">
        <v>3</v>
      </c>
      <c r="D41" s="72">
        <v>0.2</v>
      </c>
      <c r="E41" s="68">
        <v>1</v>
      </c>
      <c r="F41" s="73">
        <v>4.7619047619047616E-2</v>
      </c>
      <c r="G41" s="99"/>
    </row>
    <row r="42" spans="1:7" x14ac:dyDescent="0.3">
      <c r="A42" s="70"/>
      <c r="B42" s="80" t="s">
        <v>56</v>
      </c>
      <c r="C42" s="67">
        <v>2</v>
      </c>
      <c r="D42" s="72">
        <v>0.13333333333333333</v>
      </c>
      <c r="E42" s="68">
        <v>1</v>
      </c>
      <c r="F42" s="73">
        <v>4.7619047619047616E-2</v>
      </c>
      <c r="G42" s="99"/>
    </row>
    <row r="43" spans="1:7" x14ac:dyDescent="0.3">
      <c r="A43" s="70"/>
      <c r="B43" s="80" t="s">
        <v>55</v>
      </c>
      <c r="C43" s="67">
        <v>2</v>
      </c>
      <c r="D43" s="72">
        <v>0.13333333333333333</v>
      </c>
      <c r="E43" s="68">
        <v>1</v>
      </c>
      <c r="F43" s="73">
        <v>4.7619047619047616E-2</v>
      </c>
      <c r="G43" s="99"/>
    </row>
    <row r="44" spans="1:7" ht="15" thickBot="1" x14ac:dyDescent="0.35">
      <c r="A44" s="71"/>
      <c r="B44" s="80" t="s">
        <v>41</v>
      </c>
      <c r="C44" s="67">
        <v>5</v>
      </c>
      <c r="D44" s="72">
        <v>0.33333333333333331</v>
      </c>
      <c r="E44" s="68">
        <v>3</v>
      </c>
      <c r="F44" s="73">
        <v>0.14285714285714285</v>
      </c>
      <c r="G44" s="99"/>
    </row>
    <row r="45" spans="1:7" ht="15" thickBot="1" x14ac:dyDescent="0.35">
      <c r="A45" s="22" t="s">
        <v>14</v>
      </c>
      <c r="B45" s="23" t="s">
        <v>146</v>
      </c>
      <c r="C45" s="24">
        <v>15</v>
      </c>
      <c r="D45" s="79">
        <v>1</v>
      </c>
      <c r="E45" s="74">
        <v>5</v>
      </c>
      <c r="F45" s="75">
        <f>E45/G40</f>
        <v>0.23809523809523808</v>
      </c>
      <c r="G45" s="100"/>
    </row>
    <row r="46" spans="1:7" ht="15" thickBot="1" x14ac:dyDescent="0.35">
      <c r="A46" s="22" t="s">
        <v>42</v>
      </c>
      <c r="B46" s="23" t="s">
        <v>146</v>
      </c>
      <c r="C46" s="64" t="s">
        <v>147</v>
      </c>
      <c r="D46" s="64" t="s">
        <v>147</v>
      </c>
      <c r="E46" s="64" t="s">
        <v>147</v>
      </c>
      <c r="F46" s="64" t="s">
        <v>147</v>
      </c>
      <c r="G46" s="64" t="s">
        <v>147</v>
      </c>
    </row>
    <row r="47" spans="1:7" ht="86.55" customHeight="1" x14ac:dyDescent="0.3">
      <c r="A47" s="93" t="s">
        <v>148</v>
      </c>
      <c r="B47" s="94"/>
      <c r="C47" s="94"/>
      <c r="D47" s="94"/>
      <c r="E47" s="94"/>
      <c r="F47" s="94"/>
      <c r="G47" s="94"/>
    </row>
    <row r="49" ht="83.25" customHeight="1" x14ac:dyDescent="0.3"/>
    <row r="64" ht="15.75" customHeight="1" x14ac:dyDescent="0.3"/>
    <row r="65" ht="15.75" customHeight="1" x14ac:dyDescent="0.3"/>
    <row r="66" ht="83.25" customHeight="1" x14ac:dyDescent="0.3"/>
  </sheetData>
  <sheetProtection algorithmName="SHA-512" hashValue="ceRK7Y0vsuzjjmvxina4Wd8Hh+E8tRgTUQnbGV4xI1/v3DRaQU2WYmDCvr4OKbEDNOlR4LivnregbBlp08l/4Q==" saltValue="uD1491fF4rtBVn5PbGPjRQ==" spinCount="100000" sheet="1" objects="1" scenarios="1"/>
  <mergeCells count="7">
    <mergeCell ref="A34:G34"/>
    <mergeCell ref="A47:G47"/>
    <mergeCell ref="G40:G45"/>
    <mergeCell ref="G12:G23"/>
    <mergeCell ref="G24:G25"/>
    <mergeCell ref="A26:G26"/>
    <mergeCell ref="G32:G33"/>
  </mergeCells>
  <pageMargins left="0.7" right="0.7" top="0.75" bottom="0.75"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1CEC-EE6E-4929-B5AF-8D7B6BA590D0}">
  <sheetPr>
    <tabColor rgb="FF92D050"/>
  </sheetPr>
  <dimension ref="A1:G62"/>
  <sheetViews>
    <sheetView view="pageBreakPreview" zoomScale="80" zoomScaleNormal="100" zoomScaleSheetLayoutView="80" workbookViewId="0"/>
  </sheetViews>
  <sheetFormatPr defaultRowHeight="14.4" x14ac:dyDescent="0.3"/>
  <cols>
    <col min="1" max="1" width="20.5546875" customWidth="1"/>
    <col min="2" max="2" width="21.6640625"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57</v>
      </c>
    </row>
    <row r="3" spans="1:7" ht="17.399999999999999" x14ac:dyDescent="0.3">
      <c r="A3" s="5" t="s">
        <v>58</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14" t="s">
        <v>14</v>
      </c>
      <c r="B12" s="20" t="s">
        <v>16</v>
      </c>
      <c r="C12" s="15">
        <v>7</v>
      </c>
      <c r="D12" s="16">
        <v>3.3653846153846152E-2</v>
      </c>
      <c r="E12" s="17">
        <v>7</v>
      </c>
      <c r="F12" s="83">
        <v>1.5217391304347827E-2</v>
      </c>
      <c r="G12" s="101">
        <v>460</v>
      </c>
    </row>
    <row r="13" spans="1:7" x14ac:dyDescent="0.3">
      <c r="A13" s="14"/>
      <c r="B13" s="20" t="s">
        <v>60</v>
      </c>
      <c r="C13" s="20">
        <v>4</v>
      </c>
      <c r="D13" s="16">
        <v>1.9230769230769232E-2</v>
      </c>
      <c r="E13" s="21">
        <v>4</v>
      </c>
      <c r="F13" s="83">
        <v>8.6956521739130436E-3</v>
      </c>
      <c r="G13" s="102"/>
    </row>
    <row r="14" spans="1:7" x14ac:dyDescent="0.3">
      <c r="A14" s="14"/>
      <c r="B14" s="20" t="s">
        <v>59</v>
      </c>
      <c r="C14" s="20">
        <v>4</v>
      </c>
      <c r="D14" s="16">
        <v>1.9230769230769232E-2</v>
      </c>
      <c r="E14" s="21">
        <v>4</v>
      </c>
      <c r="F14" s="83">
        <v>8.6956521739130436E-3</v>
      </c>
      <c r="G14" s="102"/>
    </row>
    <row r="15" spans="1:7" x14ac:dyDescent="0.3">
      <c r="A15" s="14"/>
      <c r="B15" s="20" t="s">
        <v>15</v>
      </c>
      <c r="C15" s="20">
        <v>4</v>
      </c>
      <c r="D15" s="16">
        <v>1.9230769230769232E-2</v>
      </c>
      <c r="E15" s="21">
        <v>4</v>
      </c>
      <c r="F15" s="83">
        <v>8.6956521739130436E-3</v>
      </c>
      <c r="G15" s="102"/>
    </row>
    <row r="16" spans="1:7" x14ac:dyDescent="0.3">
      <c r="A16" s="14"/>
      <c r="B16" s="20" t="s">
        <v>50</v>
      </c>
      <c r="C16" s="20">
        <v>4</v>
      </c>
      <c r="D16" s="16">
        <v>1.9230769230769232E-2</v>
      </c>
      <c r="E16" s="21">
        <v>4</v>
      </c>
      <c r="F16" s="83">
        <v>8.6956521739130436E-3</v>
      </c>
      <c r="G16" s="102"/>
    </row>
    <row r="17" spans="1:7" x14ac:dyDescent="0.3">
      <c r="A17" s="14"/>
      <c r="B17" s="20" t="s">
        <v>61</v>
      </c>
      <c r="C17" s="20">
        <v>3</v>
      </c>
      <c r="D17" s="16">
        <v>1.4423076923076924E-2</v>
      </c>
      <c r="E17" s="21">
        <v>3</v>
      </c>
      <c r="F17" s="83">
        <v>6.5217391304347823E-3</v>
      </c>
      <c r="G17" s="102"/>
    </row>
    <row r="18" spans="1:7" x14ac:dyDescent="0.3">
      <c r="A18" s="14"/>
      <c r="B18" s="20" t="s">
        <v>52</v>
      </c>
      <c r="C18" s="20">
        <v>3</v>
      </c>
      <c r="D18" s="16">
        <v>1.4423076923076924E-2</v>
      </c>
      <c r="E18" s="21">
        <v>3</v>
      </c>
      <c r="F18" s="83">
        <v>6.5217391304347823E-3</v>
      </c>
      <c r="G18" s="102"/>
    </row>
    <row r="19" spans="1:7" x14ac:dyDescent="0.3">
      <c r="A19" s="14"/>
      <c r="B19" s="20" t="s">
        <v>19</v>
      </c>
      <c r="C19" s="20">
        <v>3</v>
      </c>
      <c r="D19" s="16">
        <v>1.4423076923076924E-2</v>
      </c>
      <c r="E19" s="21">
        <v>3</v>
      </c>
      <c r="F19" s="83">
        <v>6.5217391304347823E-3</v>
      </c>
      <c r="G19" s="102"/>
    </row>
    <row r="20" spans="1:7" x14ac:dyDescent="0.3">
      <c r="A20" s="14"/>
      <c r="B20" s="20" t="s">
        <v>23</v>
      </c>
      <c r="C20" s="20">
        <v>3</v>
      </c>
      <c r="D20" s="16">
        <v>1.4423076923076924E-2</v>
      </c>
      <c r="E20" s="21">
        <v>3</v>
      </c>
      <c r="F20" s="83">
        <v>6.5217391304347823E-3</v>
      </c>
      <c r="G20" s="102"/>
    </row>
    <row r="21" spans="1:7" x14ac:dyDescent="0.3">
      <c r="A21" s="14"/>
      <c r="B21" s="20" t="s">
        <v>54</v>
      </c>
      <c r="C21" s="20">
        <v>3</v>
      </c>
      <c r="D21" s="16">
        <v>1.4423076923076924E-2</v>
      </c>
      <c r="E21" s="21">
        <v>3</v>
      </c>
      <c r="F21" s="83">
        <v>6.5217391304347823E-3</v>
      </c>
      <c r="G21" s="102"/>
    </row>
    <row r="22" spans="1:7" x14ac:dyDescent="0.3">
      <c r="A22" s="14"/>
      <c r="B22" s="20" t="s">
        <v>62</v>
      </c>
      <c r="C22" s="44">
        <v>3</v>
      </c>
      <c r="D22" s="16">
        <v>1.4423076923076924E-2</v>
      </c>
      <c r="E22" s="45">
        <v>3</v>
      </c>
      <c r="F22" s="83">
        <v>6.5217391304347823E-3</v>
      </c>
      <c r="G22" s="102"/>
    </row>
    <row r="23" spans="1:7" x14ac:dyDescent="0.3">
      <c r="A23" s="14"/>
      <c r="B23" s="20" t="s">
        <v>22</v>
      </c>
      <c r="C23" s="44">
        <v>3</v>
      </c>
      <c r="D23" s="16">
        <v>1.4423076923076924E-2</v>
      </c>
      <c r="E23" s="45">
        <v>3</v>
      </c>
      <c r="F23" s="83">
        <v>6.5217391304347823E-3</v>
      </c>
      <c r="G23" s="102"/>
    </row>
    <row r="24" spans="1:7" x14ac:dyDescent="0.3">
      <c r="A24" s="14"/>
      <c r="B24" s="20" t="s">
        <v>63</v>
      </c>
      <c r="C24" s="44">
        <v>3</v>
      </c>
      <c r="D24" s="16">
        <v>1.4423076923076924E-2</v>
      </c>
      <c r="E24" s="45">
        <v>3</v>
      </c>
      <c r="F24" s="83">
        <v>6.5217391304347823E-3</v>
      </c>
      <c r="G24" s="102"/>
    </row>
    <row r="25" spans="1:7" ht="15" thickBot="1" x14ac:dyDescent="0.35">
      <c r="A25" s="14"/>
      <c r="B25" s="20" t="s">
        <v>41</v>
      </c>
      <c r="C25" s="44">
        <v>161</v>
      </c>
      <c r="D25" s="16">
        <v>0.77403846153846156</v>
      </c>
      <c r="E25" s="45">
        <v>101</v>
      </c>
      <c r="F25" s="83">
        <v>0.21956521739130436</v>
      </c>
      <c r="G25" s="102"/>
    </row>
    <row r="26" spans="1:7" ht="15" thickBot="1" x14ac:dyDescent="0.35">
      <c r="A26" s="46" t="s">
        <v>14</v>
      </c>
      <c r="B26" s="23" t="s">
        <v>146</v>
      </c>
      <c r="C26" s="47">
        <f>SUM(C12:C25)</f>
        <v>208</v>
      </c>
      <c r="D26" s="78">
        <v>1</v>
      </c>
      <c r="E26" s="48">
        <v>123</v>
      </c>
      <c r="F26" s="84">
        <f>E26/G12</f>
        <v>0.2673913043478261</v>
      </c>
      <c r="G26" s="103"/>
    </row>
    <row r="27" spans="1:7" x14ac:dyDescent="0.3">
      <c r="A27" s="14" t="s">
        <v>42</v>
      </c>
      <c r="B27" s="27" t="s">
        <v>65</v>
      </c>
      <c r="C27" s="15">
        <v>2</v>
      </c>
      <c r="D27" s="16">
        <v>0.25</v>
      </c>
      <c r="E27" s="82">
        <v>1</v>
      </c>
      <c r="F27" s="18">
        <v>1.6129032258064516E-2</v>
      </c>
      <c r="G27" s="95">
        <v>62</v>
      </c>
    </row>
    <row r="28" spans="1:7" ht="15" thickBot="1" x14ac:dyDescent="0.35">
      <c r="A28" s="14"/>
      <c r="B28" s="28" t="s">
        <v>41</v>
      </c>
      <c r="C28" s="29">
        <v>6</v>
      </c>
      <c r="D28" s="30">
        <v>0.75</v>
      </c>
      <c r="E28" s="81">
        <v>5</v>
      </c>
      <c r="F28" s="32">
        <v>8.0645161290322578E-2</v>
      </c>
      <c r="G28" s="96"/>
    </row>
    <row r="29" spans="1:7" ht="15" thickBot="1" x14ac:dyDescent="0.35">
      <c r="A29" s="22" t="s">
        <v>42</v>
      </c>
      <c r="B29" s="23" t="s">
        <v>146</v>
      </c>
      <c r="C29" s="24">
        <f>SUM(C27:C28)</f>
        <v>8</v>
      </c>
      <c r="D29" s="79">
        <v>1</v>
      </c>
      <c r="E29" s="25">
        <v>6</v>
      </c>
      <c r="F29" s="33">
        <f>E29/G27</f>
        <v>9.6774193548387094E-2</v>
      </c>
      <c r="G29" s="97"/>
    </row>
    <row r="30" spans="1:7" ht="76.95" customHeight="1" x14ac:dyDescent="0.3">
      <c r="A30" s="94" t="s">
        <v>44</v>
      </c>
      <c r="B30" s="94"/>
      <c r="C30" s="94"/>
      <c r="D30" s="94"/>
      <c r="E30" s="94"/>
      <c r="F30" s="94"/>
      <c r="G30" s="94"/>
    </row>
    <row r="31" spans="1:7" x14ac:dyDescent="0.3">
      <c r="A31" s="34"/>
      <c r="B31" s="34"/>
      <c r="C31" s="34"/>
      <c r="D31" s="34"/>
      <c r="E31" s="35"/>
      <c r="F31" s="34"/>
      <c r="G31" s="36"/>
    </row>
    <row r="32" spans="1:7" ht="17.399999999999999" x14ac:dyDescent="0.3">
      <c r="A32" s="4" t="s">
        <v>45</v>
      </c>
    </row>
    <row r="33" spans="1:7" ht="17.399999999999999" x14ac:dyDescent="0.3">
      <c r="A33" s="4" t="s">
        <v>46</v>
      </c>
    </row>
    <row r="34" spans="1:7" ht="19.2" customHeight="1" thickBot="1" x14ac:dyDescent="0.35">
      <c r="A34" s="37"/>
    </row>
    <row r="35" spans="1:7" ht="72.599999999999994" thickBot="1" x14ac:dyDescent="0.35">
      <c r="A35" s="38" t="s">
        <v>7</v>
      </c>
      <c r="B35" s="39" t="s">
        <v>8</v>
      </c>
      <c r="C35" s="39" t="s">
        <v>9</v>
      </c>
      <c r="D35" s="39" t="s">
        <v>10</v>
      </c>
      <c r="E35" s="11" t="s">
        <v>11</v>
      </c>
      <c r="F35" s="12" t="s">
        <v>12</v>
      </c>
      <c r="G35" s="13" t="s">
        <v>13</v>
      </c>
    </row>
    <row r="36" spans="1:7" ht="15" thickBot="1" x14ac:dyDescent="0.35">
      <c r="A36" s="14" t="s">
        <v>143</v>
      </c>
      <c r="B36" s="40" t="s">
        <v>41</v>
      </c>
      <c r="C36" s="41">
        <v>4</v>
      </c>
      <c r="D36" s="42">
        <v>1</v>
      </c>
      <c r="E36" s="43">
        <v>2</v>
      </c>
      <c r="F36" s="42">
        <v>0.14285714285714285</v>
      </c>
      <c r="G36" s="95">
        <v>14</v>
      </c>
    </row>
    <row r="37" spans="1:7" ht="15" thickBot="1" x14ac:dyDescent="0.35">
      <c r="A37" s="22" t="s">
        <v>143</v>
      </c>
      <c r="B37" s="23" t="s">
        <v>146</v>
      </c>
      <c r="C37" s="24">
        <f>SUM(C36:C36)</f>
        <v>4</v>
      </c>
      <c r="D37" s="79">
        <v>1</v>
      </c>
      <c r="E37" s="65">
        <v>2</v>
      </c>
      <c r="F37" s="66">
        <f>E37/G36</f>
        <v>0.14285714285714285</v>
      </c>
      <c r="G37" s="97"/>
    </row>
    <row r="38" spans="1:7" ht="75" customHeight="1" x14ac:dyDescent="0.3">
      <c r="A38" s="94" t="s">
        <v>47</v>
      </c>
      <c r="B38" s="94"/>
      <c r="C38" s="94"/>
      <c r="D38" s="94"/>
      <c r="E38" s="94"/>
      <c r="F38" s="94"/>
      <c r="G38" s="94"/>
    </row>
    <row r="40" spans="1:7" ht="17.399999999999999" x14ac:dyDescent="0.3">
      <c r="A40" s="4" t="s">
        <v>144</v>
      </c>
    </row>
    <row r="41" spans="1:7" ht="17.399999999999999" x14ac:dyDescent="0.3">
      <c r="A41" s="4" t="s">
        <v>145</v>
      </c>
    </row>
    <row r="42" spans="1:7" ht="11.55" customHeight="1" thickBot="1" x14ac:dyDescent="0.35">
      <c r="A42" s="37"/>
    </row>
    <row r="43" spans="1:7" ht="72.599999999999994" thickBot="1" x14ac:dyDescent="0.35">
      <c r="A43" s="38" t="s">
        <v>7</v>
      </c>
      <c r="B43" s="39" t="s">
        <v>8</v>
      </c>
      <c r="C43" s="39" t="s">
        <v>9</v>
      </c>
      <c r="D43" s="39" t="s">
        <v>10</v>
      </c>
      <c r="E43" s="11" t="s">
        <v>11</v>
      </c>
      <c r="F43" s="12" t="s">
        <v>12</v>
      </c>
      <c r="G43" s="13" t="s">
        <v>13</v>
      </c>
    </row>
    <row r="44" spans="1:7" x14ac:dyDescent="0.3">
      <c r="A44" s="69" t="s">
        <v>14</v>
      </c>
      <c r="B44" s="80" t="s">
        <v>64</v>
      </c>
      <c r="C44" s="67">
        <v>2</v>
      </c>
      <c r="D44" s="72">
        <v>0.10526315789473684</v>
      </c>
      <c r="E44" s="68">
        <v>1</v>
      </c>
      <c r="F44" s="73">
        <v>3.8461538461538464E-2</v>
      </c>
      <c r="G44" s="98">
        <v>26</v>
      </c>
    </row>
    <row r="45" spans="1:7" x14ac:dyDescent="0.3">
      <c r="A45" s="70"/>
      <c r="B45" s="80" t="s">
        <v>16</v>
      </c>
      <c r="C45" s="67">
        <v>2</v>
      </c>
      <c r="D45" s="72">
        <v>0.10526315789473684</v>
      </c>
      <c r="E45" s="68">
        <v>2</v>
      </c>
      <c r="F45" s="73">
        <v>7.6923076923076927E-2</v>
      </c>
      <c r="G45" s="99"/>
    </row>
    <row r="46" spans="1:7" ht="15" thickBot="1" x14ac:dyDescent="0.35">
      <c r="A46" s="70"/>
      <c r="B46" s="80" t="s">
        <v>41</v>
      </c>
      <c r="C46" s="67">
        <v>15</v>
      </c>
      <c r="D46" s="72">
        <v>0.78947368421052633</v>
      </c>
      <c r="E46" s="68">
        <v>7</v>
      </c>
      <c r="F46" s="73">
        <v>0.26923076923076922</v>
      </c>
      <c r="G46" s="99"/>
    </row>
    <row r="47" spans="1:7" ht="15" thickBot="1" x14ac:dyDescent="0.35">
      <c r="A47" s="22" t="s">
        <v>14</v>
      </c>
      <c r="B47" s="23" t="s">
        <v>146</v>
      </c>
      <c r="C47" s="24">
        <v>19</v>
      </c>
      <c r="D47" s="79">
        <v>1</v>
      </c>
      <c r="E47" s="74">
        <v>8</v>
      </c>
      <c r="F47" s="75">
        <f>E47/G44</f>
        <v>0.30769230769230771</v>
      </c>
      <c r="G47" s="100"/>
    </row>
    <row r="48" spans="1:7" ht="15" thickBot="1" x14ac:dyDescent="0.35">
      <c r="A48" s="22" t="s">
        <v>42</v>
      </c>
      <c r="B48" s="23" t="s">
        <v>146</v>
      </c>
      <c r="C48" s="64" t="s">
        <v>147</v>
      </c>
      <c r="D48" s="64" t="s">
        <v>147</v>
      </c>
      <c r="E48" s="64" t="s">
        <v>147</v>
      </c>
      <c r="F48" s="64" t="s">
        <v>147</v>
      </c>
      <c r="G48" s="64" t="s">
        <v>147</v>
      </c>
    </row>
    <row r="49" spans="1:7" ht="84.45" customHeight="1" x14ac:dyDescent="0.3">
      <c r="A49" s="93" t="s">
        <v>148</v>
      </c>
      <c r="B49" s="94"/>
      <c r="C49" s="94"/>
      <c r="D49" s="94"/>
      <c r="E49" s="94"/>
      <c r="F49" s="94"/>
      <c r="G49" s="94"/>
    </row>
    <row r="60" spans="1:7" ht="15.75" customHeight="1" x14ac:dyDescent="0.3"/>
    <row r="61" spans="1:7" ht="15.75" customHeight="1" x14ac:dyDescent="0.3"/>
    <row r="62" spans="1:7" ht="83.25" customHeight="1" x14ac:dyDescent="0.3"/>
  </sheetData>
  <sheetProtection algorithmName="SHA-512" hashValue="9dfCe5RLELp/AabgNgMzpzN2tZ33haRXq3OiJxp2OeXujZz4yMV8GR0O+zriLLMR5MaeVLEKCqIl0N00eYFzoQ==" saltValue="yglcTsJIy/bZG3bAv9dJQg==" spinCount="100000" sheet="1" objects="1" scenarios="1"/>
  <mergeCells count="7">
    <mergeCell ref="A38:G38"/>
    <mergeCell ref="G44:G47"/>
    <mergeCell ref="A49:G49"/>
    <mergeCell ref="G12:G26"/>
    <mergeCell ref="G27:G29"/>
    <mergeCell ref="A30:G30"/>
    <mergeCell ref="G36:G37"/>
  </mergeCells>
  <pageMargins left="0.7" right="0.7" top="0.75" bottom="0.7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3075F-35BF-4B9F-ADC0-45662CA25787}">
  <sheetPr>
    <tabColor rgb="FF92D050"/>
  </sheetPr>
  <dimension ref="A1:G59"/>
  <sheetViews>
    <sheetView view="pageBreakPreview" zoomScale="80" zoomScaleNormal="100" zoomScaleSheetLayoutView="80" workbookViewId="0"/>
  </sheetViews>
  <sheetFormatPr defaultRowHeight="14.4" x14ac:dyDescent="0.3"/>
  <cols>
    <col min="1" max="1" width="16.77734375" customWidth="1"/>
    <col min="2" max="2" width="17.6640625"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142</v>
      </c>
    </row>
    <row r="3" spans="1:7" ht="17.399999999999999" x14ac:dyDescent="0.3">
      <c r="A3" s="5" t="s">
        <v>66</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14" t="s">
        <v>14</v>
      </c>
      <c r="B12" s="15" t="s">
        <v>22</v>
      </c>
      <c r="C12" s="15">
        <v>5</v>
      </c>
      <c r="D12" s="16">
        <v>3.7593984962406013E-2</v>
      </c>
      <c r="E12" s="17">
        <v>5</v>
      </c>
      <c r="F12" s="83">
        <v>8.5910652920962206E-3</v>
      </c>
      <c r="G12" s="101">
        <v>582</v>
      </c>
    </row>
    <row r="13" spans="1:7" x14ac:dyDescent="0.3">
      <c r="A13" s="14"/>
      <c r="B13" s="20" t="s">
        <v>15</v>
      </c>
      <c r="C13" s="20">
        <v>4</v>
      </c>
      <c r="D13" s="16">
        <v>3.007518796992481E-2</v>
      </c>
      <c r="E13" s="21">
        <v>4</v>
      </c>
      <c r="F13" s="83">
        <v>6.8728522336769758E-3</v>
      </c>
      <c r="G13" s="102"/>
    </row>
    <row r="14" spans="1:7" x14ac:dyDescent="0.3">
      <c r="A14" s="14"/>
      <c r="B14" s="20" t="s">
        <v>25</v>
      </c>
      <c r="C14" s="20">
        <v>4</v>
      </c>
      <c r="D14" s="16">
        <v>3.007518796992481E-2</v>
      </c>
      <c r="E14" s="21">
        <v>3</v>
      </c>
      <c r="F14" s="83">
        <v>5.1546391752577319E-3</v>
      </c>
      <c r="G14" s="102"/>
    </row>
    <row r="15" spans="1:7" x14ac:dyDescent="0.3">
      <c r="A15" s="14"/>
      <c r="B15" s="20" t="s">
        <v>67</v>
      </c>
      <c r="C15" s="20">
        <v>3</v>
      </c>
      <c r="D15" s="16">
        <v>2.2556390977443608E-2</v>
      </c>
      <c r="E15" s="21">
        <v>2</v>
      </c>
      <c r="F15" s="83">
        <v>3.4364261168384879E-3</v>
      </c>
      <c r="G15" s="102"/>
    </row>
    <row r="16" spans="1:7" x14ac:dyDescent="0.3">
      <c r="A16" s="14"/>
      <c r="B16" s="20" t="s">
        <v>17</v>
      </c>
      <c r="C16" s="20">
        <v>3</v>
      </c>
      <c r="D16" s="16">
        <v>2.2556390977443608E-2</v>
      </c>
      <c r="E16" s="21">
        <v>3</v>
      </c>
      <c r="F16" s="83">
        <v>5.1546391752577319E-3</v>
      </c>
      <c r="G16" s="102"/>
    </row>
    <row r="17" spans="1:7" x14ac:dyDescent="0.3">
      <c r="A17" s="14"/>
      <c r="B17" s="20" t="s">
        <v>20</v>
      </c>
      <c r="C17" s="20">
        <v>2</v>
      </c>
      <c r="D17" s="16">
        <v>1.5037593984962405E-2</v>
      </c>
      <c r="E17" s="21">
        <v>1</v>
      </c>
      <c r="F17" s="83">
        <v>1.718213058419244E-3</v>
      </c>
      <c r="G17" s="102"/>
    </row>
    <row r="18" spans="1:7" x14ac:dyDescent="0.3">
      <c r="A18" s="14"/>
      <c r="B18" s="20" t="s">
        <v>50</v>
      </c>
      <c r="C18" s="20">
        <v>2</v>
      </c>
      <c r="D18" s="16">
        <v>1.5037593984962405E-2</v>
      </c>
      <c r="E18" s="21">
        <v>2</v>
      </c>
      <c r="F18" s="83">
        <v>3.4364261168384879E-3</v>
      </c>
      <c r="G18" s="102"/>
    </row>
    <row r="19" spans="1:7" x14ac:dyDescent="0.3">
      <c r="A19" s="14"/>
      <c r="B19" s="20" t="s">
        <v>68</v>
      </c>
      <c r="C19" s="20">
        <v>2</v>
      </c>
      <c r="D19" s="16">
        <v>1.5037593984962405E-2</v>
      </c>
      <c r="E19" s="21">
        <v>2</v>
      </c>
      <c r="F19" s="83">
        <v>3.4364261168384879E-3</v>
      </c>
      <c r="G19" s="102"/>
    </row>
    <row r="20" spans="1:7" x14ac:dyDescent="0.3">
      <c r="A20" s="14"/>
      <c r="B20" s="20" t="s">
        <v>69</v>
      </c>
      <c r="C20" s="20">
        <v>2</v>
      </c>
      <c r="D20" s="16">
        <v>1.5037593984962405E-2</v>
      </c>
      <c r="E20" s="21">
        <v>2</v>
      </c>
      <c r="F20" s="83">
        <v>3.4364261168384879E-3</v>
      </c>
      <c r="G20" s="102"/>
    </row>
    <row r="21" spans="1:7" x14ac:dyDescent="0.3">
      <c r="A21" s="14"/>
      <c r="B21" s="20" t="s">
        <v>59</v>
      </c>
      <c r="C21" s="20">
        <v>2</v>
      </c>
      <c r="D21" s="16">
        <v>1.5037593984962405E-2</v>
      </c>
      <c r="E21" s="21">
        <v>2</v>
      </c>
      <c r="F21" s="83">
        <v>3.4364261168384879E-3</v>
      </c>
      <c r="G21" s="102"/>
    </row>
    <row r="22" spans="1:7" x14ac:dyDescent="0.3">
      <c r="A22" s="14"/>
      <c r="B22" s="44" t="s">
        <v>32</v>
      </c>
      <c r="C22" s="44">
        <v>2</v>
      </c>
      <c r="D22" s="16">
        <v>1.5037593984962405E-2</v>
      </c>
      <c r="E22" s="45">
        <v>2</v>
      </c>
      <c r="F22" s="83">
        <v>3.4364261168384879E-3</v>
      </c>
      <c r="G22" s="102"/>
    </row>
    <row r="23" spans="1:7" x14ac:dyDescent="0.3">
      <c r="A23" s="14"/>
      <c r="B23" s="44" t="s">
        <v>54</v>
      </c>
      <c r="C23" s="44">
        <v>2</v>
      </c>
      <c r="D23" s="16">
        <v>1.5037593984962405E-2</v>
      </c>
      <c r="E23" s="45">
        <v>2</v>
      </c>
      <c r="F23" s="83">
        <v>3.4364261168384879E-3</v>
      </c>
      <c r="G23" s="102"/>
    </row>
    <row r="24" spans="1:7" x14ac:dyDescent="0.3">
      <c r="A24" s="14"/>
      <c r="B24" s="44" t="s">
        <v>29</v>
      </c>
      <c r="C24" s="44">
        <v>2</v>
      </c>
      <c r="D24" s="16">
        <v>1.5037593984962405E-2</v>
      </c>
      <c r="E24" s="45">
        <v>2</v>
      </c>
      <c r="F24" s="83">
        <v>3.4364261168384879E-3</v>
      </c>
      <c r="G24" s="102"/>
    </row>
    <row r="25" spans="1:7" x14ac:dyDescent="0.3">
      <c r="A25" s="14"/>
      <c r="B25" s="44" t="s">
        <v>70</v>
      </c>
      <c r="C25" s="44">
        <v>2</v>
      </c>
      <c r="D25" s="16">
        <v>1.5037593984962405E-2</v>
      </c>
      <c r="E25" s="45">
        <v>2</v>
      </c>
      <c r="F25" s="83">
        <v>3.4364261168384879E-3</v>
      </c>
      <c r="G25" s="102"/>
    </row>
    <row r="26" spans="1:7" x14ac:dyDescent="0.3">
      <c r="A26" s="14"/>
      <c r="B26" s="44" t="s">
        <v>71</v>
      </c>
      <c r="C26" s="44">
        <v>2</v>
      </c>
      <c r="D26" s="16">
        <v>1.5037593984962405E-2</v>
      </c>
      <c r="E26" s="45">
        <v>2</v>
      </c>
      <c r="F26" s="83">
        <v>3.4364261168384879E-3</v>
      </c>
      <c r="G26" s="102"/>
    </row>
    <row r="27" spans="1:7" ht="15" thickBot="1" x14ac:dyDescent="0.35">
      <c r="A27" s="14"/>
      <c r="B27" s="44" t="s">
        <v>41</v>
      </c>
      <c r="C27" s="44">
        <v>94</v>
      </c>
      <c r="D27" s="16">
        <v>0.70676691729323304</v>
      </c>
      <c r="E27" s="45">
        <v>70</v>
      </c>
      <c r="F27" s="83">
        <v>0.12027491408934708</v>
      </c>
      <c r="G27" s="102"/>
    </row>
    <row r="28" spans="1:7" ht="15" thickBot="1" x14ac:dyDescent="0.35">
      <c r="A28" s="46" t="s">
        <v>14</v>
      </c>
      <c r="B28" s="23" t="s">
        <v>146</v>
      </c>
      <c r="C28" s="47">
        <f>SUM(C12:C27)</f>
        <v>133</v>
      </c>
      <c r="D28" s="78">
        <v>1</v>
      </c>
      <c r="E28" s="48">
        <v>91</v>
      </c>
      <c r="F28" s="84">
        <f>E28/G12</f>
        <v>0.1563573883161512</v>
      </c>
      <c r="G28" s="103"/>
    </row>
    <row r="29" spans="1:7" ht="15" thickBot="1" x14ac:dyDescent="0.35">
      <c r="A29" s="14" t="s">
        <v>42</v>
      </c>
      <c r="B29" s="27" t="s">
        <v>41</v>
      </c>
      <c r="C29" s="15">
        <v>2</v>
      </c>
      <c r="D29" s="16">
        <v>1</v>
      </c>
      <c r="E29" s="17">
        <v>2</v>
      </c>
      <c r="F29" s="18">
        <v>2.3255813953488372E-2</v>
      </c>
      <c r="G29" s="95">
        <v>86</v>
      </c>
    </row>
    <row r="30" spans="1:7" ht="15" thickBot="1" x14ac:dyDescent="0.35">
      <c r="A30" s="22" t="s">
        <v>42</v>
      </c>
      <c r="B30" s="23" t="s">
        <v>146</v>
      </c>
      <c r="C30" s="24">
        <f>SUM(C29:C29)</f>
        <v>2</v>
      </c>
      <c r="D30" s="79">
        <f>SUM(D29:D29)</f>
        <v>1</v>
      </c>
      <c r="E30" s="25">
        <f>SUM(E29:E29)</f>
        <v>2</v>
      </c>
      <c r="F30" s="33">
        <f>E30/G29</f>
        <v>2.3255813953488372E-2</v>
      </c>
      <c r="G30" s="97"/>
    </row>
    <row r="31" spans="1:7" ht="88.5" customHeight="1" x14ac:dyDescent="0.3">
      <c r="A31" s="94" t="s">
        <v>44</v>
      </c>
      <c r="B31" s="94"/>
      <c r="C31" s="94"/>
      <c r="D31" s="94"/>
      <c r="E31" s="94"/>
      <c r="F31" s="94"/>
      <c r="G31" s="94"/>
    </row>
    <row r="32" spans="1:7" x14ac:dyDescent="0.3">
      <c r="A32" s="34"/>
      <c r="B32" s="34"/>
      <c r="C32" s="34"/>
      <c r="D32" s="34"/>
      <c r="E32" s="35"/>
      <c r="F32" s="34"/>
      <c r="G32" s="36"/>
    </row>
    <row r="33" spans="1:7" ht="17.399999999999999" x14ac:dyDescent="0.3">
      <c r="A33" s="4" t="s">
        <v>45</v>
      </c>
    </row>
    <row r="34" spans="1:7" ht="17.399999999999999" x14ac:dyDescent="0.3">
      <c r="A34" s="4" t="s">
        <v>46</v>
      </c>
    </row>
    <row r="35" spans="1:7" ht="15" thickBot="1" x14ac:dyDescent="0.35">
      <c r="A35" s="37"/>
    </row>
    <row r="36" spans="1:7" ht="72.599999999999994" thickBot="1" x14ac:dyDescent="0.35">
      <c r="A36" s="38" t="s">
        <v>7</v>
      </c>
      <c r="B36" s="39" t="s">
        <v>8</v>
      </c>
      <c r="C36" s="39" t="s">
        <v>9</v>
      </c>
      <c r="D36" s="39" t="s">
        <v>10</v>
      </c>
      <c r="E36" s="39" t="s">
        <v>11</v>
      </c>
      <c r="F36" s="12" t="s">
        <v>12</v>
      </c>
      <c r="G36" s="13" t="s">
        <v>13</v>
      </c>
    </row>
    <row r="37" spans="1:7" ht="15" thickBot="1" x14ac:dyDescent="0.35">
      <c r="A37" s="14" t="s">
        <v>143</v>
      </c>
      <c r="B37" s="40" t="s">
        <v>41</v>
      </c>
      <c r="C37" s="41">
        <v>6</v>
      </c>
      <c r="D37" s="42">
        <v>1</v>
      </c>
      <c r="E37" s="43">
        <v>4</v>
      </c>
      <c r="F37" s="42">
        <v>0.2857142857142857</v>
      </c>
      <c r="G37" s="95">
        <v>14</v>
      </c>
    </row>
    <row r="38" spans="1:7" ht="15" thickBot="1" x14ac:dyDescent="0.35">
      <c r="A38" s="22" t="s">
        <v>143</v>
      </c>
      <c r="B38" s="23" t="s">
        <v>146</v>
      </c>
      <c r="C38" s="24">
        <f>SUM(C37:C37)</f>
        <v>6</v>
      </c>
      <c r="D38" s="79">
        <v>1</v>
      </c>
      <c r="E38" s="65">
        <v>4</v>
      </c>
      <c r="F38" s="66">
        <f>E38/G37</f>
        <v>0.2857142857142857</v>
      </c>
      <c r="G38" s="97"/>
    </row>
    <row r="39" spans="1:7" ht="90" customHeight="1" x14ac:dyDescent="0.3">
      <c r="A39" s="94" t="s">
        <v>47</v>
      </c>
      <c r="B39" s="94"/>
      <c r="C39" s="94"/>
      <c r="D39" s="94"/>
      <c r="E39" s="94"/>
      <c r="F39" s="94"/>
      <c r="G39" s="94"/>
    </row>
    <row r="41" spans="1:7" ht="17.399999999999999" x14ac:dyDescent="0.3">
      <c r="A41" s="4" t="s">
        <v>144</v>
      </c>
    </row>
    <row r="42" spans="1:7" ht="17.399999999999999" x14ac:dyDescent="0.3">
      <c r="A42" s="4" t="s">
        <v>145</v>
      </c>
    </row>
    <row r="43" spans="1:7" ht="18" customHeight="1" thickBot="1" x14ac:dyDescent="0.35">
      <c r="A43" s="37"/>
    </row>
    <row r="44" spans="1:7" ht="72.599999999999994" thickBot="1" x14ac:dyDescent="0.35">
      <c r="A44" s="38" t="s">
        <v>7</v>
      </c>
      <c r="B44" s="39" t="s">
        <v>8</v>
      </c>
      <c r="C44" s="39" t="s">
        <v>9</v>
      </c>
      <c r="D44" s="39" t="s">
        <v>10</v>
      </c>
      <c r="E44" s="39" t="s">
        <v>11</v>
      </c>
      <c r="F44" s="12" t="s">
        <v>12</v>
      </c>
      <c r="G44" s="13" t="s">
        <v>13</v>
      </c>
    </row>
    <row r="45" spans="1:7" ht="15" thickBot="1" x14ac:dyDescent="0.35">
      <c r="A45" s="69" t="s">
        <v>14</v>
      </c>
      <c r="B45" s="80" t="s">
        <v>41</v>
      </c>
      <c r="C45" s="67">
        <v>7</v>
      </c>
      <c r="D45" s="72">
        <v>1</v>
      </c>
      <c r="E45" s="68">
        <v>5</v>
      </c>
      <c r="F45" s="73">
        <v>0.2</v>
      </c>
      <c r="G45" s="98">
        <v>25</v>
      </c>
    </row>
    <row r="46" spans="1:7" ht="15" thickBot="1" x14ac:dyDescent="0.35">
      <c r="A46" s="22" t="s">
        <v>14</v>
      </c>
      <c r="B46" s="23" t="s">
        <v>146</v>
      </c>
      <c r="C46" s="24">
        <v>7</v>
      </c>
      <c r="D46" s="79">
        <v>1</v>
      </c>
      <c r="E46" s="74">
        <v>5</v>
      </c>
      <c r="F46" s="75">
        <f>E46/G45</f>
        <v>0.2</v>
      </c>
      <c r="G46" s="100"/>
    </row>
    <row r="47" spans="1:7" ht="15" thickBot="1" x14ac:dyDescent="0.35">
      <c r="A47" s="22" t="s">
        <v>42</v>
      </c>
      <c r="B47" s="23" t="s">
        <v>146</v>
      </c>
      <c r="C47" s="64" t="s">
        <v>147</v>
      </c>
      <c r="D47" s="64" t="s">
        <v>147</v>
      </c>
      <c r="E47" s="64" t="s">
        <v>147</v>
      </c>
      <c r="F47" s="64" t="s">
        <v>147</v>
      </c>
      <c r="G47" s="64" t="s">
        <v>147</v>
      </c>
    </row>
    <row r="48" spans="1:7" ht="87.45" customHeight="1" x14ac:dyDescent="0.3">
      <c r="A48" s="93" t="s">
        <v>148</v>
      </c>
      <c r="B48" s="94"/>
      <c r="C48" s="94"/>
      <c r="D48" s="94"/>
      <c r="E48" s="94"/>
      <c r="F48" s="94"/>
      <c r="G48" s="94"/>
    </row>
    <row r="57" ht="15.75" customHeight="1" x14ac:dyDescent="0.3"/>
    <row r="58" ht="15.75" customHeight="1" x14ac:dyDescent="0.3"/>
    <row r="59" ht="83.25" customHeight="1" x14ac:dyDescent="0.3"/>
  </sheetData>
  <sheetProtection algorithmName="SHA-512" hashValue="rCdhfSdvqxTF8GG5sR58CsojcBk3bYmLAR+yJ8ontO52qeu+Y7imC20CKU7zvtjV7m87Aqo5xiisSBW9+gXlSg==" saltValue="NQLSSfGdhTYv/0p8lmlmog==" spinCount="100000" sheet="1" objects="1" scenarios="1"/>
  <mergeCells count="7">
    <mergeCell ref="A39:G39"/>
    <mergeCell ref="G45:G46"/>
    <mergeCell ref="A48:G48"/>
    <mergeCell ref="G12:G28"/>
    <mergeCell ref="G29:G30"/>
    <mergeCell ref="A31:G31"/>
    <mergeCell ref="G37:G38"/>
  </mergeCells>
  <pageMargins left="0.7" right="0.7" top="0.75" bottom="0.75" header="0.3" footer="0.3"/>
  <pageSetup scale="5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6278-625C-4A4B-852F-7E72D61A918A}">
  <sheetPr>
    <tabColor theme="7" tint="0.59999389629810485"/>
  </sheetPr>
  <dimension ref="A1:C74"/>
  <sheetViews>
    <sheetView view="pageBreakPreview" zoomScale="90" zoomScaleNormal="100" zoomScaleSheetLayoutView="90" workbookViewId="0"/>
  </sheetViews>
  <sheetFormatPr defaultRowHeight="14.4" x14ac:dyDescent="0.3"/>
  <cols>
    <col min="1" max="1" width="18.21875" customWidth="1"/>
    <col min="2" max="2" width="68.77734375" customWidth="1"/>
    <col min="3" max="3" width="17.77734375" customWidth="1"/>
  </cols>
  <sheetData>
    <row r="1" spans="1:3" ht="25.8" x14ac:dyDescent="0.5">
      <c r="A1" s="49" t="s">
        <v>72</v>
      </c>
    </row>
    <row r="2" spans="1:3" x14ac:dyDescent="0.3">
      <c r="A2" s="50"/>
    </row>
    <row r="3" spans="1:3" ht="18" x14ac:dyDescent="0.35">
      <c r="A3" s="51" t="s">
        <v>73</v>
      </c>
    </row>
    <row r="4" spans="1:3" ht="18" x14ac:dyDescent="0.35">
      <c r="A4" s="51"/>
    </row>
    <row r="5" spans="1:3" ht="18" x14ac:dyDescent="0.35">
      <c r="A5" s="51" t="s">
        <v>74</v>
      </c>
    </row>
    <row r="6" spans="1:3" x14ac:dyDescent="0.3">
      <c r="A6" s="106" t="s">
        <v>75</v>
      </c>
      <c r="B6" s="106"/>
      <c r="C6" s="106"/>
    </row>
    <row r="7" spans="1:3" ht="31.5" customHeight="1" x14ac:dyDescent="0.3">
      <c r="A7" s="104" t="s">
        <v>76</v>
      </c>
      <c r="B7" s="104"/>
      <c r="C7" s="104"/>
    </row>
    <row r="9" spans="1:3" x14ac:dyDescent="0.3">
      <c r="A9" s="52" t="s">
        <v>7</v>
      </c>
      <c r="B9" s="52" t="s">
        <v>77</v>
      </c>
      <c r="C9" s="52" t="s">
        <v>78</v>
      </c>
    </row>
    <row r="10" spans="1:3" x14ac:dyDescent="0.3">
      <c r="A10" s="53" t="s">
        <v>14</v>
      </c>
      <c r="B10" s="54" t="s">
        <v>79</v>
      </c>
      <c r="C10" s="54" t="s">
        <v>80</v>
      </c>
    </row>
    <row r="11" spans="1:3" x14ac:dyDescent="0.3">
      <c r="A11" s="55"/>
      <c r="B11" s="54" t="s">
        <v>81</v>
      </c>
      <c r="C11" s="54" t="s">
        <v>82</v>
      </c>
    </row>
    <row r="12" spans="1:3" x14ac:dyDescent="0.3">
      <c r="A12" s="55"/>
      <c r="B12" s="54" t="s">
        <v>83</v>
      </c>
      <c r="C12" s="54" t="s">
        <v>84</v>
      </c>
    </row>
    <row r="13" spans="1:3" x14ac:dyDescent="0.3">
      <c r="A13" s="55"/>
      <c r="B13" s="54" t="s">
        <v>85</v>
      </c>
      <c r="C13" s="54" t="s">
        <v>86</v>
      </c>
    </row>
    <row r="14" spans="1:3" x14ac:dyDescent="0.3">
      <c r="A14" s="55"/>
      <c r="B14" s="54" t="s">
        <v>87</v>
      </c>
      <c r="C14" s="54" t="s">
        <v>88</v>
      </c>
    </row>
    <row r="15" spans="1:3" x14ac:dyDescent="0.3">
      <c r="A15" s="55"/>
      <c r="B15" s="54" t="s">
        <v>89</v>
      </c>
      <c r="C15" s="54" t="s">
        <v>90</v>
      </c>
    </row>
    <row r="16" spans="1:3" x14ac:dyDescent="0.3">
      <c r="A16" s="55"/>
      <c r="B16" s="54" t="s">
        <v>91</v>
      </c>
      <c r="C16" s="54" t="s">
        <v>92</v>
      </c>
    </row>
    <row r="17" spans="1:3" x14ac:dyDescent="0.3">
      <c r="A17" s="55"/>
      <c r="B17" s="54" t="s">
        <v>93</v>
      </c>
      <c r="C17" s="54" t="s">
        <v>94</v>
      </c>
    </row>
    <row r="18" spans="1:3" x14ac:dyDescent="0.3">
      <c r="A18" s="55"/>
      <c r="B18" s="54" t="s">
        <v>95</v>
      </c>
      <c r="C18" s="54" t="s">
        <v>96</v>
      </c>
    </row>
    <row r="19" spans="1:3" x14ac:dyDescent="0.3">
      <c r="A19" s="55"/>
      <c r="B19" s="54" t="s">
        <v>97</v>
      </c>
      <c r="C19" s="54" t="s">
        <v>98</v>
      </c>
    </row>
    <row r="20" spans="1:3" x14ac:dyDescent="0.3">
      <c r="A20" s="55"/>
      <c r="B20" s="54" t="s">
        <v>99</v>
      </c>
      <c r="C20" s="54" t="s">
        <v>100</v>
      </c>
    </row>
    <row r="21" spans="1:3" x14ac:dyDescent="0.3">
      <c r="A21" s="55"/>
      <c r="B21" t="s">
        <v>101</v>
      </c>
      <c r="C21" s="54" t="s">
        <v>102</v>
      </c>
    </row>
    <row r="22" spans="1:3" x14ac:dyDescent="0.3">
      <c r="A22" s="55"/>
      <c r="B22" s="54" t="s">
        <v>103</v>
      </c>
      <c r="C22" s="54" t="s">
        <v>104</v>
      </c>
    </row>
    <row r="23" spans="1:3" x14ac:dyDescent="0.3">
      <c r="A23" s="56" t="s">
        <v>42</v>
      </c>
      <c r="B23" s="54" t="s">
        <v>111</v>
      </c>
      <c r="C23" s="54" t="s">
        <v>112</v>
      </c>
    </row>
    <row r="24" spans="1:3" x14ac:dyDescent="0.3">
      <c r="A24" s="57"/>
      <c r="B24" s="54" t="s">
        <v>113</v>
      </c>
      <c r="C24" s="54" t="s">
        <v>88</v>
      </c>
    </row>
    <row r="25" spans="1:3" x14ac:dyDescent="0.3">
      <c r="A25" s="57"/>
      <c r="B25" s="54" t="s">
        <v>114</v>
      </c>
      <c r="C25" s="54" t="s">
        <v>115</v>
      </c>
    </row>
    <row r="26" spans="1:3" x14ac:dyDescent="0.3">
      <c r="A26" s="57"/>
      <c r="B26" s="54" t="s">
        <v>116</v>
      </c>
      <c r="C26" s="54" t="s">
        <v>117</v>
      </c>
    </row>
    <row r="27" spans="1:3" x14ac:dyDescent="0.3">
      <c r="A27" s="57"/>
      <c r="B27" s="54" t="s">
        <v>118</v>
      </c>
      <c r="C27" s="54" t="s">
        <v>119</v>
      </c>
    </row>
    <row r="28" spans="1:3" x14ac:dyDescent="0.3">
      <c r="A28" s="57"/>
      <c r="B28" s="54" t="s">
        <v>120</v>
      </c>
      <c r="C28" s="54" t="s">
        <v>121</v>
      </c>
    </row>
    <row r="29" spans="1:3" x14ac:dyDescent="0.3">
      <c r="A29" s="50" t="s">
        <v>126</v>
      </c>
    </row>
    <row r="30" spans="1:3" x14ac:dyDescent="0.3">
      <c r="A30" s="104" t="s">
        <v>127</v>
      </c>
      <c r="B30" s="104"/>
      <c r="C30" s="104"/>
    </row>
    <row r="31" spans="1:3" ht="17.399999999999999" x14ac:dyDescent="0.3">
      <c r="A31" s="4"/>
    </row>
    <row r="32" spans="1:3" x14ac:dyDescent="0.3">
      <c r="A32" s="52" t="s">
        <v>7</v>
      </c>
      <c r="B32" s="52" t="s">
        <v>77</v>
      </c>
      <c r="C32" s="52" t="s">
        <v>78</v>
      </c>
    </row>
    <row r="33" spans="1:3" x14ac:dyDescent="0.3">
      <c r="A33" s="58" t="s">
        <v>143</v>
      </c>
      <c r="B33" s="58" t="s">
        <v>149</v>
      </c>
      <c r="C33" s="58" t="s">
        <v>128</v>
      </c>
    </row>
    <row r="35" spans="1:3" x14ac:dyDescent="0.3">
      <c r="A35" s="50" t="s">
        <v>150</v>
      </c>
    </row>
    <row r="36" spans="1:3" x14ac:dyDescent="0.3">
      <c r="A36" s="104" t="s">
        <v>151</v>
      </c>
      <c r="B36" s="104"/>
      <c r="C36" s="104"/>
    </row>
    <row r="37" spans="1:3" x14ac:dyDescent="0.3">
      <c r="A37" s="62"/>
      <c r="B37" s="62"/>
      <c r="C37" s="62"/>
    </row>
    <row r="38" spans="1:3" x14ac:dyDescent="0.3">
      <c r="A38" s="52" t="s">
        <v>7</v>
      </c>
      <c r="B38" s="52" t="s">
        <v>77</v>
      </c>
      <c r="C38" s="52" t="s">
        <v>78</v>
      </c>
    </row>
    <row r="39" spans="1:3" ht="80.25" customHeight="1" x14ac:dyDescent="0.3">
      <c r="A39" t="s">
        <v>14</v>
      </c>
      <c r="B39" s="54" t="s">
        <v>105</v>
      </c>
      <c r="C39" s="54" t="s">
        <v>106</v>
      </c>
    </row>
    <row r="40" spans="1:3" x14ac:dyDescent="0.3">
      <c r="B40" s="54" t="s">
        <v>107</v>
      </c>
      <c r="C40" s="54" t="s">
        <v>108</v>
      </c>
    </row>
    <row r="41" spans="1:3" x14ac:dyDescent="0.3">
      <c r="B41" s="54" t="s">
        <v>109</v>
      </c>
      <c r="C41" s="54" t="s">
        <v>110</v>
      </c>
    </row>
    <row r="42" spans="1:3" ht="32.25" customHeight="1" x14ac:dyDescent="0.3">
      <c r="A42" s="76" t="s">
        <v>42</v>
      </c>
      <c r="B42" s="54" t="s">
        <v>122</v>
      </c>
      <c r="C42" s="54" t="s">
        <v>123</v>
      </c>
    </row>
    <row r="43" spans="1:3" x14ac:dyDescent="0.3">
      <c r="A43" s="77"/>
      <c r="B43" s="54" t="s">
        <v>124</v>
      </c>
      <c r="C43" s="54" t="s">
        <v>125</v>
      </c>
    </row>
    <row r="45" spans="1:3" s="50" customFormat="1" ht="18" x14ac:dyDescent="0.35">
      <c r="A45" s="51" t="s">
        <v>129</v>
      </c>
      <c r="B45"/>
      <c r="C45"/>
    </row>
    <row r="46" spans="1:3" ht="18" x14ac:dyDescent="0.35">
      <c r="A46" s="51"/>
    </row>
    <row r="47" spans="1:3" x14ac:dyDescent="0.3">
      <c r="A47" s="59" t="s">
        <v>130</v>
      </c>
    </row>
    <row r="48" spans="1:3" x14ac:dyDescent="0.3">
      <c r="A48" s="107" t="s">
        <v>131</v>
      </c>
      <c r="B48" s="107"/>
      <c r="C48" s="107"/>
    </row>
    <row r="49" spans="1:3" x14ac:dyDescent="0.3">
      <c r="A49" s="60"/>
    </row>
    <row r="50" spans="1:3" x14ac:dyDescent="0.3">
      <c r="A50" s="59" t="s">
        <v>132</v>
      </c>
    </row>
    <row r="51" spans="1:3" ht="14.55" customHeight="1" x14ac:dyDescent="0.3">
      <c r="A51" s="104" t="s">
        <v>133</v>
      </c>
      <c r="B51" s="104"/>
      <c r="C51" s="104"/>
    </row>
    <row r="53" spans="1:3" x14ac:dyDescent="0.3">
      <c r="A53" s="59" t="s">
        <v>134</v>
      </c>
    </row>
    <row r="54" spans="1:3" ht="30.75" customHeight="1" x14ac:dyDescent="0.3">
      <c r="A54" s="60" t="s">
        <v>135</v>
      </c>
    </row>
    <row r="55" spans="1:3" x14ac:dyDescent="0.3">
      <c r="A55" s="50"/>
      <c r="B55" s="50"/>
      <c r="C55" s="50"/>
    </row>
    <row r="56" spans="1:3" x14ac:dyDescent="0.3">
      <c r="A56" s="50" t="s">
        <v>136</v>
      </c>
    </row>
    <row r="57" spans="1:3" x14ac:dyDescent="0.3">
      <c r="A57" t="s">
        <v>137</v>
      </c>
    </row>
    <row r="59" spans="1:3" x14ac:dyDescent="0.3">
      <c r="A59" s="50" t="s">
        <v>138</v>
      </c>
    </row>
    <row r="60" spans="1:3" ht="51.75" customHeight="1" x14ac:dyDescent="0.3">
      <c r="A60" s="105" t="s">
        <v>152</v>
      </c>
      <c r="B60" s="105"/>
      <c r="C60" s="105"/>
    </row>
    <row r="62" spans="1:3" x14ac:dyDescent="0.3">
      <c r="A62" s="59" t="s">
        <v>10</v>
      </c>
    </row>
    <row r="63" spans="1:3" x14ac:dyDescent="0.3">
      <c r="A63" s="104" t="s">
        <v>139</v>
      </c>
      <c r="B63" s="104"/>
      <c r="C63" s="104"/>
    </row>
    <row r="64" spans="1:3" x14ac:dyDescent="0.3">
      <c r="A64" s="59"/>
    </row>
    <row r="65" spans="1:3" x14ac:dyDescent="0.3">
      <c r="A65" s="59" t="s">
        <v>11</v>
      </c>
    </row>
    <row r="66" spans="1:3" x14ac:dyDescent="0.3">
      <c r="A66" t="s">
        <v>140</v>
      </c>
    </row>
    <row r="68" spans="1:3" x14ac:dyDescent="0.3">
      <c r="A68" s="61" t="s">
        <v>141</v>
      </c>
    </row>
    <row r="69" spans="1:3" x14ac:dyDescent="0.3">
      <c r="A69" s="104" t="s">
        <v>153</v>
      </c>
      <c r="B69" s="104"/>
      <c r="C69" s="104"/>
    </row>
    <row r="70" spans="1:3" x14ac:dyDescent="0.3">
      <c r="A70" s="50" t="s">
        <v>12</v>
      </c>
    </row>
    <row r="71" spans="1:3" x14ac:dyDescent="0.3">
      <c r="A71" t="s">
        <v>154</v>
      </c>
    </row>
    <row r="73" spans="1:3" x14ac:dyDescent="0.3">
      <c r="A73" s="50" t="s">
        <v>13</v>
      </c>
    </row>
    <row r="74" spans="1:3" x14ac:dyDescent="0.3">
      <c r="A74" s="105" t="s">
        <v>155</v>
      </c>
      <c r="B74" s="105"/>
      <c r="C74" s="105"/>
    </row>
  </sheetData>
  <sheetProtection algorithmName="SHA-512" hashValue="I7OrPR8iz+A5RDJja0l3Sa9SU5T+MTXEqXGOUiscFEtj78h81TdjTxDrxVORMHdxcT/kicNn1ELOyHSTJjm+6w==" saltValue="KxhJk3GZKaY9U2SLfIaJlA==" spinCount="100000" sheet="1" objects="1" scenarios="1"/>
  <mergeCells count="10">
    <mergeCell ref="A63:C63"/>
    <mergeCell ref="A69:C69"/>
    <mergeCell ref="A74:C74"/>
    <mergeCell ref="A60:C60"/>
    <mergeCell ref="A6:C6"/>
    <mergeCell ref="A7:C7"/>
    <mergeCell ref="A30:C30"/>
    <mergeCell ref="A51:C51"/>
    <mergeCell ref="A36:C36"/>
    <mergeCell ref="A48:C48"/>
  </mergeCells>
  <pageMargins left="0.7" right="0.7" top="0.75" bottom="0.75" header="0.3" footer="0.3"/>
  <pageSetup scale="86"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FY17_Q1</vt:lpstr>
      <vt:lpstr>FY17_Q2</vt:lpstr>
      <vt:lpstr>FY17_Q3</vt:lpstr>
      <vt:lpstr>FY17_Q4</vt:lpstr>
      <vt:lpstr>PFGE - User Notes</vt:lpstr>
      <vt:lpstr>FY17_Q1!Print_Area</vt:lpstr>
      <vt:lpstr>FY17_Q2!Print_Area</vt:lpstr>
      <vt:lpstr>FY17_Q3!Print_Area</vt:lpstr>
      <vt:lpstr>FY17_Q4!Print_Area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2021-04-30T16:30:18Z</dcterms:created>
  <dcterms:modified xsi:type="dcterms:W3CDTF">2021-05-05T18:29:21Z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