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0256AAFB-B4A9-4995-9B8D-14F984E85540}" xr6:coauthVersionLast="45" xr6:coauthVersionMax="45" xr10:uidLastSave="{00000000-0000-0000-0000-000000000000}"/>
  <bookViews>
    <workbookView xWindow="2412" yWindow="2412" windowWidth="17280" windowHeight="9024" tabRatio="854" xr2:uid="{00000000-000D-0000-FFFF-FFFF00000000}"/>
  </bookViews>
  <sheets>
    <sheet name="FY20_Q3" sheetId="25" r:id="rId1"/>
    <sheet name="Percent Positives - User Notes" sheetId="28" r:id="rId2"/>
  </sheets>
  <definedNames>
    <definedName name="_xlnm.Print_Area" localSheetId="0">FY20_Q3!$A$1:$O$94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25" l="1"/>
  <c r="F65" i="25"/>
  <c r="O59" i="25"/>
  <c r="O48" i="25"/>
  <c r="O47" i="25"/>
  <c r="L48" i="25"/>
  <c r="L47" i="25"/>
  <c r="I48" i="25"/>
  <c r="I47" i="25"/>
  <c r="F48" i="25"/>
  <c r="F47" i="25"/>
  <c r="L63" i="25" l="1"/>
  <c r="F63" i="25"/>
  <c r="N69" i="25"/>
  <c r="M69" i="25"/>
  <c r="K69" i="25"/>
  <c r="J69" i="25"/>
  <c r="H69" i="25"/>
  <c r="G69" i="25"/>
  <c r="E69" i="25"/>
  <c r="D69" i="25"/>
  <c r="K64" i="25"/>
  <c r="J64" i="25"/>
  <c r="E64" i="25"/>
  <c r="F64" i="25" s="1"/>
  <c r="D64" i="25"/>
  <c r="N51" i="25"/>
  <c r="M51" i="25"/>
  <c r="K51" i="25"/>
  <c r="J51" i="25"/>
  <c r="H51" i="25"/>
  <c r="G51" i="25"/>
  <c r="E51" i="25"/>
  <c r="F51" i="25" s="1"/>
  <c r="D51" i="25"/>
  <c r="N43" i="25"/>
  <c r="M43" i="25"/>
  <c r="K43" i="25"/>
  <c r="J43" i="25"/>
  <c r="H43" i="25"/>
  <c r="G43" i="25"/>
  <c r="E43" i="25"/>
  <c r="D43" i="25"/>
  <c r="N37" i="25"/>
  <c r="M37" i="25"/>
  <c r="K37" i="25"/>
  <c r="J37" i="25"/>
  <c r="H37" i="25"/>
  <c r="G37" i="25"/>
  <c r="E37" i="25"/>
  <c r="D37" i="25"/>
  <c r="O50" i="25"/>
  <c r="L50" i="25"/>
  <c r="I50" i="25"/>
  <c r="F50" i="25"/>
  <c r="O67" i="25"/>
  <c r="L67" i="25"/>
  <c r="I67" i="25"/>
  <c r="F67" i="25"/>
  <c r="O90" i="25"/>
  <c r="L93" i="25"/>
  <c r="L92" i="25"/>
  <c r="L90" i="25"/>
  <c r="L89" i="25"/>
  <c r="L88" i="25"/>
  <c r="I92" i="25"/>
  <c r="I90" i="25"/>
  <c r="F93" i="25"/>
  <c r="F92" i="25"/>
  <c r="F90" i="25"/>
  <c r="F89" i="25"/>
  <c r="F88" i="25"/>
  <c r="O42" i="25"/>
  <c r="O41" i="25"/>
  <c r="O40" i="25"/>
  <c r="O39" i="25"/>
  <c r="L42" i="25"/>
  <c r="L41" i="25"/>
  <c r="L40" i="25"/>
  <c r="L39" i="25"/>
  <c r="I42" i="25"/>
  <c r="I41" i="25"/>
  <c r="I40" i="25"/>
  <c r="I39" i="25"/>
  <c r="F42" i="25"/>
  <c r="F41" i="25"/>
  <c r="F40" i="25"/>
  <c r="F39" i="25"/>
  <c r="F38" i="25"/>
  <c r="F78" i="25"/>
  <c r="F77" i="25"/>
  <c r="F76" i="25"/>
  <c r="F79" i="25"/>
  <c r="L32" i="25"/>
  <c r="I32" i="25"/>
  <c r="F32" i="25"/>
  <c r="F14" i="25"/>
  <c r="O16" i="25"/>
  <c r="O14" i="25"/>
  <c r="L17" i="25"/>
  <c r="L16" i="25"/>
  <c r="L14" i="25"/>
  <c r="I17" i="25"/>
  <c r="I16" i="25"/>
  <c r="I14" i="25"/>
  <c r="I13" i="25"/>
  <c r="F17" i="25"/>
  <c r="F16" i="25"/>
  <c r="O33" i="25"/>
  <c r="O12" i="25"/>
  <c r="L33" i="25"/>
  <c r="L12" i="25"/>
  <c r="I33" i="25"/>
  <c r="I12" i="25"/>
  <c r="F33" i="25"/>
  <c r="F12" i="25"/>
  <c r="N61" i="25"/>
  <c r="M61" i="25"/>
  <c r="K61" i="25"/>
  <c r="J61" i="25"/>
  <c r="H61" i="25"/>
  <c r="G61" i="25"/>
  <c r="E61" i="25"/>
  <c r="D61" i="25"/>
  <c r="O58" i="25"/>
  <c r="L60" i="25"/>
  <c r="L59" i="25"/>
  <c r="L58" i="25"/>
  <c r="I60" i="25"/>
  <c r="I59" i="25"/>
  <c r="I58" i="25"/>
  <c r="F60" i="25"/>
  <c r="F59" i="25"/>
  <c r="F58" i="25"/>
  <c r="F13" i="25"/>
  <c r="N25" i="25"/>
  <c r="M25" i="25"/>
  <c r="K25" i="25"/>
  <c r="J25" i="25"/>
  <c r="H25" i="25"/>
  <c r="G25" i="25"/>
  <c r="E25" i="25"/>
  <c r="D25" i="25"/>
  <c r="O69" i="25" l="1"/>
  <c r="I69" i="25"/>
  <c r="F69" i="25"/>
  <c r="L64" i="25"/>
  <c r="O25" i="25"/>
  <c r="I43" i="25"/>
  <c r="F25" i="25"/>
  <c r="I51" i="25"/>
  <c r="F61" i="25"/>
  <c r="F37" i="25"/>
  <c r="L37" i="25"/>
  <c r="O61" i="25"/>
  <c r="O37" i="25"/>
  <c r="O43" i="25"/>
  <c r="L69" i="25"/>
  <c r="L61" i="25"/>
  <c r="I61" i="25"/>
  <c r="O51" i="25"/>
  <c r="L51" i="25"/>
  <c r="L43" i="25"/>
  <c r="F43" i="25"/>
  <c r="I37" i="25"/>
  <c r="L25" i="25"/>
  <c r="I25" i="25"/>
</calcChain>
</file>

<file path=xl/sharedStrings.xml><?xml version="1.0" encoding="utf-8"?>
<sst xmlns="http://schemas.openxmlformats.org/spreadsheetml/2006/main" count="742" uniqueCount="257">
  <si>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</si>
  <si>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</si>
  <si>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</si>
  <si>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</si>
  <si>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</si>
  <si>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</si>
  <si>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</si>
  <si>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</si>
  <si>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</si>
  <si>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</si>
  <si>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</si>
  <si>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</si>
  <si>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</si>
  <si>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</si>
  <si>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</si>
  <si>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</si>
  <si>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</si>
  <si>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</si>
  <si>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</si>
  <si>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</si>
  <si>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</si>
  <si>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</si>
  <si>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</si>
  <si>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</si>
  <si>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</si>
  <si>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</si>
  <si>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</si>
  <si>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</si>
  <si>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</si>
  <si>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</si>
  <si>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</si>
  <si>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</si>
  <si>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</si>
  <si>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</si>
  <si>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</si>
  <si>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</si>
  <si>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</si>
  <si>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</si>
  <si>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</si>
  <si>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</si>
  <si>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</si>
  <si>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</si>
  <si>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</si>
  <si>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</si>
  <si>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</si>
  <si>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</si>
  <si>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</si>
  <si>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</si>
  <si>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</si>
  <si>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</si>
  <si>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</si>
  <si>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</si>
  <si>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</si>
  <si>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</si>
  <si>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</si>
  <si>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</si>
  <si>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</si>
  <si>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</si>
  <si>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</si>
  <si>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</si>
  <si>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</si>
  <si>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</si>
  <si>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</si>
  <si>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</si>
  <si>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</si>
  <si>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</si>
  <si>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</si>
  <si>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</si>
  <si>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</si>
  <si>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</si>
  <si>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</si>
  <si>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</si>
  <si>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</si>
  <si>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</si>
  <si>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</si>
  <si>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</si>
  <si>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</si>
  <si>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</si>
  <si>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</si>
  <si>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</si>
  <si>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</si>
  <si>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</si>
  <si>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</si>
  <si>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</si>
  <si>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</si>
  <si>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</si>
  <si>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</si>
  <si>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</si>
  <si>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</si>
  <si>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</si>
  <si>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</si>
  <si>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</si>
  <si>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</si>
  <si>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</si>
  <si>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</si>
  <si>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</si>
  <si>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</si>
  <si>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</si>
  <si>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</si>
  <si>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</si>
  <si>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</si>
  <si>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</si>
  <si>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</si>
  <si>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</si>
  <si>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</si>
  <si>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</si>
  <si>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</si>
  <si>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</si>
  <si>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</si>
  <si>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</si>
  <si>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</si>
  <si>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</si>
  <si>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</si>
  <si>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</si>
  <si>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</si>
  <si>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</si>
  <si>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</si>
  <si>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</si>
  <si>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</si>
  <si>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</si>
  <si>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</si>
  <si>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</si>
  <si>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</si>
  <si>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</si>
  <si>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</si>
  <si>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</si>
  <si>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</si>
  <si>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</si>
  <si>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</si>
  <si>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</si>
  <si>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</si>
  <si>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</si>
  <si>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</si>
  <si>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</si>
  <si>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</si>
  <si>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</si>
  <si>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</si>
  <si>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</si>
  <si>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</si>
  <si>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</si>
  <si>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</si>
  <si>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</si>
  <si>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</si>
  <si>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</si>
  <si>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</si>
  <si>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</si>
  <si>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</si>
  <si>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</si>
  <si>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</si>
  <si>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</si>
  <si>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</si>
  <si>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</si>
  <si>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</si>
  <si>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</si>
  <si>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</si>
  <si>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</si>
  <si>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</si>
  <si>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</si>
  <si>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</si>
  <si>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</si>
  <si>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</si>
  <si>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</si>
  <si>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</si>
  <si>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</si>
  <si>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</si>
  <si>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</si>
  <si>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</si>
  <si>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</si>
  <si>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</si>
  <si>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</si>
  <si>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</si>
  <si>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</si>
  <si>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</si>
  <si>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</si>
  <si>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</si>
  <si>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</si>
  <si>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</si>
  <si>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</si>
  <si>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</si>
  <si>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</si>
  <si>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</si>
  <si>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</si>
  <si>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</si>
  <si>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</si>
  <si>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</si>
  <si>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</si>
  <si>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</si>
  <si>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</si>
  <si>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</si>
  <si>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</si>
  <si>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</si>
  <si>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</si>
  <si>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</si>
  <si>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</si>
  <si>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</si>
  <si>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</si>
  <si>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</si>
  <si>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</si>
  <si>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</si>
  <si>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</si>
  <si>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</si>
  <si>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</si>
  <si>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</si>
  <si>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</si>
  <si>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</si>
  <si>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</si>
  <si>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</si>
  <si>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</si>
  <si>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</si>
  <si>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</si>
  <si>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</si>
  <si>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</si>
  <si>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</si>
  <si>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</si>
  <si>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</si>
  <si>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</si>
  <si>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</si>
  <si>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</si>
  <si>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</si>
  <si>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</si>
  <si>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</si>
  <si>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</si>
  <si>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</si>
  <si>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</si>
  <si>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</si>
  <si>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</si>
  <si>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</si>
  <si>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</si>
  <si>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</si>
  <si>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</si>
  <si>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</si>
  <si>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</si>
  <si>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</si>
  <si>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</si>
  <si>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</si>
  <si>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</si>
  <si>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</si>
  <si>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</si>
  <si>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</si>
  <si>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</si>
  <si>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</si>
  <si>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</si>
  <si>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</si>
  <si>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</si>
  <si>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</si>
  <si>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</si>
  <si>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</si>
  <si>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</si>
  <si>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</si>
  <si>
    <t>Quarterly Summary Tables - FY2020 Q3</t>
  </si>
  <si>
    <t>HC_PK_COM01</t>
  </si>
  <si>
    <t>HC_PK_CUT01</t>
  </si>
  <si>
    <t>Pork - Intact and Non-Intact Cuts</t>
  </si>
  <si>
    <t>Raw, ground, comminuted, mechanically separated, and AMR pork products.  Sampling began on November 1,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</si>
  <si>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Both groups include bone-in and boneless cuts.</t>
  </si>
  <si>
    <t>Period: 2020-04-01 to 2020-06-30</t>
  </si>
  <si>
    <t xml:space="preserve">-- Indicates that there were no samples for this product category.
Source: Food Safety and Inspection Service, Public Health Information System (PHIS), Data Warehouse
Data extracted on: July 20,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</si>
</sst>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2">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medium">
        <color rgb="FF000000"/>
      </right>
      <top/>
      <bottom style="medium">
        <color rgb="FF000000"/>
      </bottom>
      <diagonal/>
    </border>
    <border>
      <left style="thin">
        <color rgb="FFC1C1C1"/>
      </left>
      <right/>
      <top style="medium">
        <color rgb="FF000000"/>
      </top>
      <bottom style="medium">
        <color rgb="FF000000"/>
      </bottom>
      <diagonal/>
    </border>
    <border>
      <left style="thin">
        <color rgb="FF000000"/>
      </left>
      <right/>
      <top/>
      <bottom style="medium">
        <color rgb="FF000000"/>
      </bottom>
      <diagonal/>
    </border>
    <border>
      <left style="thin">
        <color rgb="FFC1C1C1"/>
      </left>
      <right style="thin">
        <color rgb="FFC1C1C1"/>
      </right>
      <top style="thin">
        <color rgb="FFC1C1C1"/>
      </top>
      <bottom style="thin">
        <color rgb="FFC1C1C1"/>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95">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7"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24"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15" xfId="1"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4" xfId="2" applyNumberFormat="1" applyFont="1" applyBorder="1" applyAlignment="1">
      <alignment horizontal="right" vertical="top" wrapText="1"/>
    </xf>
    <xf numFmtId="164" fontId="0" fillId="0" borderId="22" xfId="2" applyNumberFormat="1" applyFont="1" applyBorder="1" applyAlignment="1">
      <alignment horizontal="right" vertical="top" wrapText="1"/>
    </xf>
    <xf numFmtId="3" fontId="0" fillId="0" borderId="6"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4" xfId="0" applyFont="1" applyBorder="1"/>
    <xf numFmtId="0" fontId="0" fillId="0" borderId="34" xfId="0" applyBorder="1" applyAlignment="1">
      <alignment horizontal="left" vertical="top"/>
    </xf>
    <xf numFmtId="0" fontId="0" fillId="0" borderId="34" xfId="0" applyBorder="1" applyAlignment="1">
      <alignment horizontal="left" vertical="top"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0" xfId="0" applyAlignment="1">
      <alignment horizontal="left"/>
    </xf>
    <xf numFmtId="0" fontId="0" fillId="0" borderId="35" xfId="0" applyBorder="1" applyAlignment="1">
      <alignment horizontal="left" vertical="top" wrapText="1"/>
    </xf>
    <xf numFmtId="0" fontId="5" fillId="0" borderId="24" xfId="0" applyFont="1" applyBorder="1" applyAlignment="1">
      <alignment horizontal="right" vertical="top"/>
    </xf>
    <xf numFmtId="1" fontId="0" fillId="0" borderId="4" xfId="2" applyNumberFormat="1" applyFont="1" applyBorder="1" applyAlignment="1">
      <alignment horizontal="right" vertical="top" wrapText="1"/>
    </xf>
    <xf numFmtId="10" fontId="0" fillId="0" borderId="37" xfId="1" applyNumberFormat="1" applyFont="1" applyBorder="1" applyAlignment="1">
      <alignment horizontal="right" vertical="top" wrapText="1"/>
    </xf>
    <xf numFmtId="1" fontId="0" fillId="0" borderId="14" xfId="2" applyNumberFormat="1" applyFont="1" applyBorder="1" applyAlignment="1">
      <alignment horizontal="right" vertical="top" wrapText="1"/>
    </xf>
    <xf numFmtId="0" fontId="5" fillId="0" borderId="34" xfId="0" applyFont="1" applyBorder="1" applyAlignment="1">
      <alignment wrapText="1"/>
    </xf>
    <xf numFmtId="0" fontId="0" fillId="0" borderId="0" xfId="0" applyAlignment="1">
      <alignment wrapText="1"/>
    </xf>
    <xf numFmtId="164" fontId="0" fillId="0" borderId="14" xfId="0" applyNumberFormat="1" applyBorder="1" applyAlignment="1">
      <alignment horizontal="right" vertical="top" wrapText="1"/>
    </xf>
    <xf numFmtId="0" fontId="0" fillId="0" borderId="27" xfId="0" applyBorder="1" applyAlignment="1">
      <alignment horizontal="left" vertical="top" wrapText="1"/>
    </xf>
    <xf numFmtId="0" fontId="12" fillId="0" borderId="0" xfId="0" applyFont="1" applyAlignment="1">
      <alignment vertical="top"/>
    </xf>
    <xf numFmtId="1" fontId="0" fillId="0" borderId="4" xfId="2" quotePrefix="1" applyNumberFormat="1" applyFont="1" applyBorder="1" applyAlignment="1">
      <alignment horizontal="right" vertical="top" wrapText="1"/>
    </xf>
    <xf numFmtId="1" fontId="0" fillId="0" borderId="0" xfId="0" applyNumberFormat="1"/>
    <xf numFmtId="1" fontId="9" fillId="2" borderId="18" xfId="0" applyNumberFormat="1" applyFont="1" applyFill="1" applyBorder="1" applyAlignment="1">
      <alignment horizontal="center" vertical="top" wrapText="1"/>
    </xf>
    <xf numFmtId="1" fontId="0" fillId="0" borderId="12" xfId="2" applyNumberFormat="1" applyFont="1" applyBorder="1" applyAlignment="1">
      <alignment horizontal="right" vertical="top" wrapText="1"/>
    </xf>
    <xf numFmtId="1" fontId="0" fillId="3" borderId="13" xfId="2" applyNumberFormat="1" applyFont="1" applyFill="1" applyBorder="1" applyAlignment="1">
      <alignment horizontal="right" vertical="top" wrapText="1"/>
    </xf>
    <xf numFmtId="1" fontId="0" fillId="0" borderId="18" xfId="2" applyNumberFormat="1" applyFont="1" applyBorder="1" applyAlignment="1">
      <alignment horizontal="right" vertical="top" wrapText="1"/>
    </xf>
    <xf numFmtId="164" fontId="0" fillId="0" borderId="34" xfId="2" applyNumberFormat="1" applyFont="1" applyBorder="1" applyAlignment="1">
      <alignment horizontal="right" vertical="top" wrapText="1"/>
    </xf>
    <xf numFmtId="164" fontId="0" fillId="0" borderId="41" xfId="2" applyNumberFormat="1" applyFont="1" applyBorder="1" applyAlignment="1">
      <alignment horizontal="right" vertical="top" wrapText="1"/>
    </xf>
    <xf numFmtId="164" fontId="0" fillId="0" borderId="16" xfId="2" applyNumberFormat="1" applyFont="1" applyBorder="1" applyAlignment="1">
      <alignment horizontal="right" vertical="top" wrapText="1"/>
    </xf>
    <xf numFmtId="164" fontId="0" fillId="0" borderId="38" xfId="2" applyNumberFormat="1" applyFont="1" applyBorder="1" applyAlignment="1">
      <alignment horizontal="right" vertical="top" wrapText="1"/>
    </xf>
    <xf numFmtId="1" fontId="0" fillId="3" borderId="16" xfId="2" applyNumberFormat="1" applyFont="1" applyFill="1" applyBorder="1" applyAlignment="1">
      <alignment horizontal="right" vertical="top" wrapText="1"/>
    </xf>
    <xf numFmtId="0" fontId="2" fillId="2" borderId="26"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48" xfId="0" applyBorder="1" applyAlignment="1">
      <alignment horizontal="left" vertical="top"/>
    </xf>
    <xf numFmtId="0" fontId="2" fillId="2" borderId="4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28" xfId="0" applyBorder="1" applyAlignment="1">
      <alignment horizontal="left" vertical="top" wrapText="1"/>
    </xf>
    <xf numFmtId="10" fontId="0" fillId="2" borderId="11" xfId="1" applyNumberFormat="1" applyFont="1" applyFill="1" applyBorder="1" applyAlignment="1">
      <alignment horizontal="right"/>
    </xf>
    <xf numFmtId="10" fontId="0" fillId="2" borderId="7" xfId="1" applyNumberFormat="1" applyFont="1" applyFill="1" applyBorder="1" applyAlignment="1">
      <alignment horizontal="right"/>
    </xf>
    <xf numFmtId="164" fontId="0" fillId="3" borderId="42" xfId="2" applyNumberFormat="1" applyFont="1" applyFill="1" applyBorder="1" applyAlignment="1">
      <alignment horizontal="right" vertical="top" wrapText="1"/>
    </xf>
    <xf numFmtId="0" fontId="0" fillId="0" borderId="43" xfId="0" applyBorder="1" applyAlignment="1">
      <alignment horizontal="left" vertical="top"/>
    </xf>
    <xf numFmtId="10" fontId="0" fillId="2" borderId="7" xfId="1" applyNumberFormat="1" applyFont="1" applyFill="1" applyBorder="1" applyAlignment="1">
      <alignment horizontal="right" vertical="top"/>
    </xf>
    <xf numFmtId="0" fontId="0" fillId="0" borderId="45" xfId="0" applyBorder="1" applyAlignment="1">
      <alignment horizontal="left" vertical="top"/>
    </xf>
    <xf numFmtId="10" fontId="0" fillId="2" borderId="11" xfId="1" applyNumberFormat="1" applyFont="1" applyFill="1" applyBorder="1" applyAlignment="1">
      <alignment horizontal="right" vertical="top"/>
    </xf>
    <xf numFmtId="10" fontId="0" fillId="2" borderId="9" xfId="1" applyNumberFormat="1" applyFont="1" applyFill="1" applyBorder="1" applyAlignment="1">
      <alignment horizontal="right" vertical="top"/>
    </xf>
    <xf numFmtId="10" fontId="0" fillId="2" borderId="50" xfId="1" applyNumberFormat="1" applyFont="1" applyFill="1" applyBorder="1" applyAlignment="1">
      <alignment horizontal="right"/>
    </xf>
    <xf numFmtId="10" fontId="0" fillId="2" borderId="51" xfId="1" applyNumberFormat="1" applyFont="1" applyFill="1" applyBorder="1" applyAlignment="1">
      <alignment horizontal="right"/>
    </xf>
    <xf numFmtId="10" fontId="0" fillId="2" borderId="9" xfId="1" applyNumberFormat="1" applyFont="1" applyFill="1" applyBorder="1" applyAlignment="1">
      <alignment horizontal="right"/>
    </xf>
    <xf numFmtId="10" fontId="0" fillId="2" borderId="53" xfId="1" applyNumberFormat="1" applyFont="1" applyFill="1" applyBorder="1" applyAlignment="1">
      <alignment horizontal="right"/>
    </xf>
    <xf numFmtId="1" fontId="0" fillId="0" borderId="18" xfId="1" quotePrefix="1" applyNumberFormat="1" applyFont="1" applyBorder="1" applyAlignment="1">
      <alignment horizontal="right" vertical="top" wrapText="1"/>
    </xf>
    <xf numFmtId="1" fontId="0" fillId="0" borderId="12" xfId="0" applyNumberFormat="1" applyBorder="1"/>
    <xf numFmtId="1" fontId="0" fillId="0" borderId="36" xfId="0" applyNumberFormat="1" applyBorder="1" applyAlignment="1">
      <alignment horizontal="right" vertical="top" wrapText="1"/>
    </xf>
    <xf numFmtId="1" fontId="0" fillId="0" borderId="12" xfId="0" applyNumberFormat="1" applyBorder="1" applyAlignment="1">
      <alignment horizontal="right" vertical="top" wrapText="1"/>
    </xf>
    <xf numFmtId="1" fontId="0" fillId="0" borderId="12" xfId="0" quotePrefix="1" applyNumberFormat="1" applyBorder="1" applyAlignment="1">
      <alignment horizontal="right" vertical="top" wrapText="1"/>
    </xf>
    <xf numFmtId="1" fontId="0" fillId="0" borderId="18"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3" borderId="13" xfId="2" applyNumberFormat="1" applyFont="1" applyFill="1" applyBorder="1" applyAlignment="1">
      <alignment horizontal="right" wrapText="1"/>
    </xf>
    <xf numFmtId="164" fontId="0" fillId="0" borderId="14" xfId="2" applyNumberFormat="1" applyFont="1" applyBorder="1" applyAlignment="1">
      <alignment horizontal="right" wrapText="1"/>
    </xf>
    <xf numFmtId="0" fontId="0" fillId="0" borderId="14" xfId="0" applyBorder="1" applyAlignment="1">
      <alignment horizontal="right"/>
    </xf>
    <xf numFmtId="0" fontId="0" fillId="0" borderId="13" xfId="0" applyBorder="1" applyAlignment="1">
      <alignment horizontal="right"/>
    </xf>
    <xf numFmtId="10" fontId="0" fillId="0" borderId="15" xfId="1" applyNumberFormat="1" applyFont="1" applyBorder="1" applyAlignment="1">
      <alignment horizontal="right" wrapText="1"/>
    </xf>
    <xf numFmtId="10" fontId="0" fillId="0" borderId="15" xfId="1" quotePrefix="1" applyNumberFormat="1" applyFont="1" applyBorder="1" applyAlignment="1">
      <alignment horizontal="right" wrapText="1"/>
    </xf>
    <xf numFmtId="1" fontId="0" fillId="0" borderId="36" xfId="2" applyNumberFormat="1" applyFont="1" applyBorder="1" applyAlignment="1">
      <alignment horizontal="right" vertical="top" wrapText="1"/>
    </xf>
    <xf numFmtId="10" fontId="0" fillId="2" borderId="52" xfId="1" applyNumberFormat="1" applyFont="1" applyFill="1" applyBorder="1" applyAlignment="1">
      <alignment horizontal="right"/>
    </xf>
    <xf numFmtId="165" fontId="0" fillId="2" borderId="10" xfId="0" applyNumberFormat="1" applyFill="1" applyBorder="1" applyAlignment="1">
      <alignment horizontal="right"/>
    </xf>
    <xf numFmtId="165" fontId="0" fillId="2" borderId="6" xfId="0" applyNumberFormat="1" applyFill="1" applyBorder="1" applyAlignment="1">
      <alignment horizontal="right"/>
    </xf>
    <xf numFmtId="165" fontId="0" fillId="2" borderId="8" xfId="0" applyNumberFormat="1" applyFill="1" applyBorder="1" applyAlignment="1">
      <alignment horizontal="right"/>
    </xf>
    <xf numFmtId="165" fontId="0" fillId="2" borderId="36" xfId="0" applyNumberFormat="1" applyFill="1" applyBorder="1" applyAlignment="1">
      <alignment horizontal="right"/>
    </xf>
    <xf numFmtId="165" fontId="0" fillId="2" borderId="12" xfId="0" applyNumberFormat="1" applyFill="1" applyBorder="1" applyAlignment="1">
      <alignment horizontal="right"/>
    </xf>
    <xf numFmtId="165" fontId="0" fillId="2" borderId="12" xfId="0" quotePrefix="1" applyNumberFormat="1" applyFill="1" applyBorder="1" applyAlignment="1">
      <alignment horizontal="right"/>
    </xf>
    <xf numFmtId="165" fontId="0" fillId="2" borderId="6" xfId="0" quotePrefix="1" applyNumberFormat="1" applyFill="1" applyBorder="1" applyAlignment="1">
      <alignment horizontal="right"/>
    </xf>
    <xf numFmtId="165" fontId="0" fillId="2" borderId="7" xfId="0" quotePrefix="1" applyNumberFormat="1" applyFill="1" applyBorder="1" applyAlignment="1">
      <alignment horizontal="right"/>
    </xf>
    <xf numFmtId="165" fontId="0" fillId="2" borderId="18" xfId="0" applyNumberFormat="1" applyFill="1" applyBorder="1" applyAlignment="1">
      <alignment horizontal="right"/>
    </xf>
    <xf numFmtId="165" fontId="0" fillId="2" borderId="10" xfId="0" applyNumberFormat="1" applyFill="1" applyBorder="1" applyAlignment="1">
      <alignment horizontal="right" vertical="top"/>
    </xf>
    <xf numFmtId="165" fontId="0" fillId="2" borderId="36" xfId="0" applyNumberFormat="1" applyFill="1" applyBorder="1" applyAlignment="1">
      <alignment horizontal="right" vertical="top"/>
    </xf>
    <xf numFmtId="165" fontId="0" fillId="2" borderId="6"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6" xfId="0" applyNumberFormat="1" applyFill="1" applyBorder="1" applyAlignment="1">
      <alignment vertical="top"/>
    </xf>
    <xf numFmtId="165" fontId="0" fillId="2" borderId="12" xfId="0" applyNumberFormat="1" applyFill="1" applyBorder="1" applyAlignment="1">
      <alignment vertical="top"/>
    </xf>
    <xf numFmtId="165" fontId="0" fillId="2" borderId="12"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65" fontId="0" fillId="2" borderId="8" xfId="0" applyNumberFormat="1" applyFill="1" applyBorder="1" applyAlignment="1">
      <alignment horizontal="right" vertical="top"/>
    </xf>
    <xf numFmtId="165" fontId="0" fillId="2" borderId="18" xfId="0" applyNumberFormat="1" applyFill="1" applyBorder="1" applyAlignment="1">
      <alignment horizontal="right" vertical="top"/>
    </xf>
    <xf numFmtId="1" fontId="0" fillId="3" borderId="36" xfId="2" applyNumberFormat="1" applyFont="1" applyFill="1" applyBorder="1" applyAlignment="1">
      <alignment horizontal="right" vertical="top" wrapText="1"/>
    </xf>
    <xf numFmtId="10" fontId="0" fillId="2" borderId="1" xfId="1" applyNumberFormat="1" applyFont="1" applyFill="1" applyBorder="1" applyAlignment="1">
      <alignment horizontal="right"/>
    </xf>
    <xf numFmtId="10" fontId="0" fillId="2" borderId="31" xfId="1" applyNumberFormat="1" applyFont="1" applyFill="1" applyBorder="1" applyAlignment="1">
      <alignment horizontal="right"/>
    </xf>
    <xf numFmtId="165" fontId="0" fillId="2" borderId="18" xfId="0" quotePrefix="1" applyNumberFormat="1" applyFill="1" applyBorder="1" applyAlignment="1">
      <alignment horizontal="right" vertical="top"/>
    </xf>
    <xf numFmtId="165" fontId="0" fillId="2" borderId="8" xfId="0" quotePrefix="1" applyNumberFormat="1" applyFill="1" applyBorder="1" applyAlignment="1">
      <alignment horizontal="right" vertical="top"/>
    </xf>
    <xf numFmtId="10" fontId="0" fillId="0" borderId="54" xfId="1" applyNumberFormat="1" applyFont="1" applyBorder="1" applyAlignment="1">
      <alignment horizontal="right" vertical="top" wrapText="1"/>
    </xf>
    <xf numFmtId="10" fontId="0" fillId="2" borderId="7" xfId="1" applyNumberFormat="1" applyFont="1" applyFill="1" applyBorder="1" applyAlignment="1">
      <alignment vertical="top"/>
    </xf>
    <xf numFmtId="165" fontId="0" fillId="2" borderId="36" xfId="0" quotePrefix="1" applyNumberFormat="1" applyFill="1" applyBorder="1" applyAlignment="1">
      <alignment horizontal="right"/>
    </xf>
    <xf numFmtId="165" fontId="0" fillId="2" borderId="10" xfId="0" quotePrefix="1" applyNumberFormat="1" applyFill="1" applyBorder="1" applyAlignment="1">
      <alignment horizontal="right"/>
    </xf>
    <xf numFmtId="10" fontId="0" fillId="2" borderId="21" xfId="1" applyNumberFormat="1" applyFont="1" applyFill="1" applyBorder="1" applyAlignment="1">
      <alignment horizontal="right"/>
    </xf>
    <xf numFmtId="0" fontId="0" fillId="0" borderId="46" xfId="0" applyBorder="1" applyAlignment="1">
      <alignment horizontal="left" vertical="top"/>
    </xf>
    <xf numFmtId="0" fontId="0" fillId="0" borderId="22" xfId="0" applyBorder="1" applyAlignment="1">
      <alignment horizontal="right"/>
    </xf>
    <xf numFmtId="10" fontId="0" fillId="0" borderId="21" xfId="1" applyNumberFormat="1" applyFont="1" applyBorder="1" applyAlignment="1">
      <alignment horizontal="right" wrapText="1"/>
    </xf>
    <xf numFmtId="165" fontId="0" fillId="2" borderId="9"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4" fontId="0" fillId="0" borderId="0" xfId="0" applyNumberFormat="1"/>
    <xf numFmtId="0" fontId="0" fillId="3" borderId="36"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3" borderId="11" xfId="0" quotePrefix="1" applyFill="1" applyBorder="1" applyAlignment="1">
      <alignment horizontal="right" vertical="top" wrapText="1"/>
    </xf>
    <xf numFmtId="0" fontId="0" fillId="0" borderId="27" xfId="0" applyBorder="1"/>
    <xf numFmtId="10" fontId="0" fillId="2" borderId="40" xfId="1" applyNumberFormat="1" applyFont="1" applyFill="1" applyBorder="1" applyAlignment="1">
      <alignment horizontal="right" vertical="top"/>
    </xf>
    <xf numFmtId="165" fontId="0" fillId="2" borderId="36" xfId="0" quotePrefix="1" applyNumberFormat="1" applyFill="1" applyBorder="1" applyAlignment="1">
      <alignment horizontal="right" vertical="top"/>
    </xf>
    <xf numFmtId="165" fontId="0" fillId="2" borderId="10" xfId="0" quotePrefix="1" applyNumberFormat="1" applyFill="1" applyBorder="1" applyAlignment="1">
      <alignment horizontal="right" vertical="top"/>
    </xf>
    <xf numFmtId="165" fontId="0" fillId="2" borderId="11" xfId="0" quotePrefix="1" applyNumberFormat="1" applyFill="1" applyBorder="1" applyAlignment="1">
      <alignment horizontal="right" vertical="top"/>
    </xf>
    <xf numFmtId="165" fontId="0" fillId="2" borderId="55" xfId="0" applyNumberFormat="1" applyFont="1" applyFill="1" applyBorder="1" applyAlignment="1">
      <alignment horizontal="right"/>
    </xf>
    <xf numFmtId="10" fontId="0" fillId="2" borderId="56" xfId="1" applyNumberFormat="1" applyFont="1" applyFill="1" applyBorder="1" applyAlignment="1">
      <alignment horizontal="right" vertical="top"/>
    </xf>
    <xf numFmtId="10" fontId="0" fillId="2" borderId="57" xfId="1" applyNumberFormat="1" applyFont="1" applyFill="1" applyBorder="1" applyAlignment="1">
      <alignment horizontal="right" vertical="top"/>
    </xf>
    <xf numFmtId="10" fontId="0" fillId="2" borderId="9" xfId="1" quotePrefix="1" applyNumberFormat="1" applyFont="1" applyFill="1" applyBorder="1" applyAlignment="1">
      <alignment horizontal="right" vertical="top"/>
    </xf>
    <xf numFmtId="10" fontId="0" fillId="2" borderId="11" xfId="0" quotePrefix="1" applyNumberFormat="1" applyFill="1" applyBorder="1" applyAlignment="1">
      <alignment horizontal="right"/>
    </xf>
    <xf numFmtId="10" fontId="0" fillId="2" borderId="11" xfId="1" quotePrefix="1" applyNumberFormat="1" applyFont="1" applyFill="1" applyBorder="1" applyAlignment="1">
      <alignment horizontal="right" vertical="top"/>
    </xf>
    <xf numFmtId="10" fontId="0" fillId="2" borderId="7" xfId="1" quotePrefix="1" applyNumberFormat="1" applyFont="1" applyFill="1" applyBorder="1" applyAlignment="1">
      <alignment horizontal="right"/>
    </xf>
    <xf numFmtId="1" fontId="0" fillId="0" borderId="12" xfId="2" quotePrefix="1" applyNumberFormat="1" applyFont="1" applyBorder="1" applyAlignment="1">
      <alignment horizontal="right" vertical="top" wrapText="1"/>
    </xf>
    <xf numFmtId="165" fontId="0" fillId="0" borderId="14" xfId="0" applyNumberFormat="1" applyBorder="1" applyAlignment="1">
      <alignment horizontal="right"/>
    </xf>
    <xf numFmtId="0" fontId="0" fillId="0" borderId="48" xfId="0" applyFill="1" applyBorder="1" applyAlignment="1">
      <alignment horizontal="left" vertical="top"/>
    </xf>
    <xf numFmtId="0" fontId="0" fillId="0" borderId="44" xfId="0" applyFill="1" applyBorder="1" applyAlignment="1">
      <alignment horizontal="left" vertical="top" wrapText="1"/>
    </xf>
    <xf numFmtId="0" fontId="0" fillId="0" borderId="49" xfId="0" applyFill="1" applyBorder="1" applyAlignment="1">
      <alignment horizontal="left" vertical="top" wrapText="1"/>
    </xf>
    <xf numFmtId="0" fontId="0" fillId="0" borderId="49" xfId="0" applyFill="1" applyBorder="1" applyAlignment="1">
      <alignment horizontal="left" vertical="top"/>
    </xf>
    <xf numFmtId="165" fontId="0" fillId="2" borderId="5" xfId="0" applyNumberFormat="1" applyFill="1" applyBorder="1" applyAlignment="1">
      <alignment horizontal="right"/>
    </xf>
    <xf numFmtId="10" fontId="0" fillId="2" borderId="58" xfId="1" applyNumberFormat="1" applyFont="1" applyFill="1" applyBorder="1" applyAlignment="1">
      <alignment horizontal="right"/>
    </xf>
    <xf numFmtId="1" fontId="0" fillId="0" borderId="16" xfId="2" applyNumberFormat="1" applyFont="1" applyBorder="1" applyAlignment="1">
      <alignment horizontal="right" vertical="top" wrapText="1"/>
    </xf>
    <xf numFmtId="165" fontId="0" fillId="2" borderId="41" xfId="0" applyNumberFormat="1" applyFill="1" applyBorder="1" applyAlignment="1">
      <alignment horizontal="right"/>
    </xf>
    <xf numFmtId="165" fontId="0" fillId="2" borderId="16" xfId="0" applyNumberFormat="1" applyFill="1" applyBorder="1" applyAlignment="1">
      <alignment horizontal="right"/>
    </xf>
    <xf numFmtId="10" fontId="0" fillId="2" borderId="37" xfId="1" applyNumberFormat="1" applyFont="1" applyFill="1" applyBorder="1" applyAlignment="1">
      <alignment horizontal="right"/>
    </xf>
    <xf numFmtId="1" fontId="0" fillId="0" borderId="59" xfId="2" applyNumberFormat="1" applyFont="1" applyBorder="1" applyAlignment="1">
      <alignment horizontal="right" vertical="top" wrapText="1"/>
    </xf>
    <xf numFmtId="1" fontId="0" fillId="0" borderId="60" xfId="2" applyNumberFormat="1" applyFont="1" applyBorder="1" applyAlignment="1">
      <alignment horizontal="right" vertical="top" wrapText="1"/>
    </xf>
    <xf numFmtId="165" fontId="0" fillId="2" borderId="61" xfId="0" applyNumberFormat="1" applyFill="1" applyBorder="1" applyAlignment="1">
      <alignment horizontal="right"/>
    </xf>
    <xf numFmtId="165" fontId="0" fillId="2" borderId="62" xfId="0" applyNumberFormat="1" applyFill="1" applyBorder="1" applyAlignment="1">
      <alignment horizontal="right"/>
    </xf>
    <xf numFmtId="10" fontId="0" fillId="2" borderId="64" xfId="1" applyNumberFormat="1" applyFont="1" applyFill="1" applyBorder="1" applyAlignment="1">
      <alignment horizontal="right"/>
    </xf>
    <xf numFmtId="165" fontId="0" fillId="2" borderId="59" xfId="0" applyNumberFormat="1" applyFill="1" applyBorder="1" applyAlignment="1">
      <alignment horizontal="right"/>
    </xf>
    <xf numFmtId="165" fontId="0" fillId="2" borderId="63" xfId="0" applyNumberFormat="1" applyFill="1" applyBorder="1" applyAlignment="1">
      <alignment horizontal="right"/>
    </xf>
    <xf numFmtId="10" fontId="0" fillId="2" borderId="65" xfId="1" applyNumberFormat="1" applyFont="1" applyFill="1" applyBorder="1" applyAlignment="1">
      <alignment horizontal="right"/>
    </xf>
    <xf numFmtId="10" fontId="0" fillId="2" borderId="66" xfId="1" applyNumberFormat="1" applyFont="1" applyFill="1" applyBorder="1" applyAlignment="1">
      <alignment horizontal="right"/>
    </xf>
    <xf numFmtId="10" fontId="0" fillId="2" borderId="67" xfId="1" applyNumberFormat="1" applyFont="1" applyFill="1" applyBorder="1" applyAlignment="1">
      <alignment horizontal="right"/>
    </xf>
    <xf numFmtId="165" fontId="0" fillId="2" borderId="60" xfId="0" applyNumberFormat="1" applyFill="1" applyBorder="1" applyAlignment="1">
      <alignment horizontal="right"/>
    </xf>
    <xf numFmtId="165" fontId="0" fillId="2" borderId="68" xfId="0" applyNumberFormat="1" applyFill="1" applyBorder="1" applyAlignment="1">
      <alignment horizontal="right"/>
    </xf>
    <xf numFmtId="10" fontId="0" fillId="2" borderId="69" xfId="1" applyNumberFormat="1" applyFont="1" applyFill="1" applyBorder="1" applyAlignment="1">
      <alignment horizontal="right"/>
    </xf>
    <xf numFmtId="165" fontId="0" fillId="2" borderId="70" xfId="0" applyNumberFormat="1" applyFill="1" applyBorder="1" applyAlignment="1">
      <alignment horizontal="right"/>
    </xf>
    <xf numFmtId="10" fontId="0" fillId="2" borderId="71" xfId="1" applyNumberFormat="1" applyFont="1" applyFill="1" applyBorder="1" applyAlignment="1">
      <alignment horizontal="right"/>
    </xf>
    <xf numFmtId="0" fontId="0" fillId="0" borderId="0" xfId="0" applyAlignment="1">
      <alignment vertical="top" wrapText="1"/>
    </xf>
    <xf numFmtId="0" fontId="0" fillId="0" borderId="14" xfId="0" applyBorder="1" applyAlignment="1">
      <alignment horizontal="right" vertical="top"/>
    </xf>
    <xf numFmtId="10" fontId="0" fillId="2" borderId="51" xfId="1" applyNumberFormat="1" applyFont="1" applyFill="1" applyBorder="1" applyAlignment="1">
      <alignment horizontal="right" vertical="top"/>
    </xf>
    <xf numFmtId="165" fontId="0" fillId="0" borderId="14" xfId="0" applyNumberFormat="1" applyBorder="1" applyAlignment="1">
      <alignment horizontal="right" vertical="top"/>
    </xf>
    <xf numFmtId="0" fontId="0" fillId="0" borderId="22" xfId="0" applyBorder="1" applyAlignment="1">
      <alignment horizontal="right" vertical="top"/>
    </xf>
    <xf numFmtId="10" fontId="0" fillId="0" borderId="21" xfId="1" applyNumberFormat="1" applyFont="1" applyBorder="1" applyAlignment="1">
      <alignment horizontal="right" vertical="top" wrapText="1"/>
    </xf>
    <xf numFmtId="0" fontId="0" fillId="0" borderId="13" xfId="0" applyBorder="1" applyAlignment="1">
      <alignment horizontal="right" vertical="top"/>
    </xf>
    <xf numFmtId="10" fontId="0" fillId="0" borderId="15" xfId="1" quotePrefix="1" applyNumberFormat="1" applyFont="1" applyBorder="1" applyAlignment="1">
      <alignment horizontal="right" vertical="top" wrapText="1"/>
    </xf>
    <xf numFmtId="10" fontId="0" fillId="2" borderId="7" xfId="1" quotePrefix="1" applyNumberFormat="1" applyFont="1" applyFill="1" applyBorder="1" applyAlignment="1">
      <alignment horizontal="right" vertical="top"/>
    </xf>
    <xf numFmtId="164" fontId="0" fillId="2" borderId="12" xfId="2" applyNumberFormat="1" applyFont="1" applyFill="1" applyBorder="1" applyAlignment="1">
      <alignment horizontal="right" vertical="top"/>
    </xf>
    <xf numFmtId="1" fontId="0" fillId="0" borderId="36" xfId="0" applyNumberFormat="1" applyBorder="1" applyAlignment="1">
      <alignment horizontal="right"/>
    </xf>
    <xf numFmtId="0" fontId="4" fillId="0" borderId="19" xfId="0" quotePrefix="1" applyFont="1" applyBorder="1" applyAlignment="1">
      <alignment horizontal="left" vertical="top" wrapText="1"/>
    </xf>
    <xf numFmtId="0" fontId="5" fillId="0" borderId="25" xfId="0" applyFont="1" applyBorder="1" applyAlignment="1">
      <alignment horizontal="center"/>
    </xf>
    <xf numFmtId="0" fontId="5" fillId="0" borderId="2" xfId="0" applyFont="1" applyBorder="1" applyAlignment="1">
      <alignment horizontal="center"/>
    </xf>
    <xf numFmtId="0" fontId="5" fillId="0" borderId="39" xfId="0" applyFont="1" applyBorder="1" applyAlignment="1">
      <alignment horizontal="center"/>
    </xf>
    <xf numFmtId="0" fontId="2" fillId="2" borderId="17"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3" xfId="0" applyFont="1" applyFill="1" applyBorder="1" applyAlignment="1">
      <alignment horizontal="center" vertical="top" wrapText="1"/>
    </xf>
    <xf numFmtId="0" fontId="5" fillId="0" borderId="3" xfId="0" applyFont="1" applyBorder="1" applyAlignment="1">
      <alignment horizontal="center"/>
    </xf>
    <xf numFmtId="0" fontId="2" fillId="2" borderId="2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94"/>
  <sheetViews>
    <sheetView tabSelected="1" zoomScale="90" zoomScaleNormal="90" zoomScaleSheetLayoutView="100" workbookViewId="0"/>
  </sheetViews>
  <sheetFormatPr defaultRowHeight="14.4" x14ac:dyDescent="0.3"/>
  <cols>
    <col min="1" max="1" width="33" customWidth="1"/>
    <col min="2" max="2" width="15.6640625" customWidth="1"/>
    <col min="3" max="3" width="10.6640625" style="47" customWidth="1"/>
    <col min="4" max="15" width="10.6640625" customWidth="1"/>
  </cols>
  <sheetData>
    <row r="1" spans="1:18" ht="25.8" x14ac:dyDescent="0.3">
      <c r="A1" s="6" t="s">
        <v>0</v>
      </c>
      <c r="B1" s="6"/>
    </row>
    <row r="2" spans="1:18" ht="18" x14ac:dyDescent="0.3">
      <c r="A2" s="2" t="s">
        <v>249</v>
      </c>
      <c r="B2" s="4"/>
    </row>
    <row r="3" spans="1:18" ht="18" x14ac:dyDescent="0.3">
      <c r="A3" s="45" t="s">
        <v>255</v>
      </c>
      <c r="B3" s="4"/>
    </row>
    <row r="4" spans="1:18" x14ac:dyDescent="0.3">
      <c r="A4" s="1"/>
      <c r="B4" s="1"/>
    </row>
    <row r="5" spans="1:18" ht="17.399999999999999" x14ac:dyDescent="0.3">
      <c r="A5" s="7" t="s">
        <v>1</v>
      </c>
      <c r="B5" s="7"/>
    </row>
    <row r="6" spans="1:18" x14ac:dyDescent="0.3">
      <c r="A6" s="1"/>
      <c r="B6" s="1"/>
    </row>
    <row r="7" spans="1:18" ht="17.399999999999999" x14ac:dyDescent="0.3">
      <c r="A7" s="2" t="s">
        <v>229</v>
      </c>
      <c r="B7" s="2"/>
    </row>
    <row r="8" spans="1:18" ht="15" thickBot="1" x14ac:dyDescent="0.35">
      <c r="A8" s="3"/>
      <c r="B8" s="3"/>
    </row>
    <row r="9" spans="1:18" x14ac:dyDescent="0.3">
      <c r="A9" s="32" t="s">
        <v>3</v>
      </c>
      <c r="B9" s="62" t="s">
        <v>33</v>
      </c>
      <c r="C9" s="183" t="s">
        <v>27</v>
      </c>
      <c r="D9" s="184"/>
      <c r="E9" s="184"/>
      <c r="F9" s="184"/>
      <c r="G9" s="184"/>
      <c r="H9" s="184"/>
      <c r="I9" s="184"/>
      <c r="J9" s="184"/>
      <c r="K9" s="184"/>
      <c r="L9" s="184"/>
      <c r="M9" s="184"/>
      <c r="N9" s="184"/>
      <c r="O9" s="185"/>
    </row>
    <row r="10" spans="1:18" ht="14.4" customHeight="1" x14ac:dyDescent="0.3">
      <c r="A10" s="33"/>
      <c r="B10" s="60"/>
      <c r="C10" s="186" t="s">
        <v>26</v>
      </c>
      <c r="D10" s="187"/>
      <c r="E10" s="187"/>
      <c r="F10" s="188"/>
      <c r="G10" s="186" t="s">
        <v>167</v>
      </c>
      <c r="H10" s="187"/>
      <c r="I10" s="188"/>
      <c r="J10" s="186" t="s">
        <v>168</v>
      </c>
      <c r="K10" s="187"/>
      <c r="L10" s="188"/>
      <c r="M10" s="186" t="s">
        <v>169</v>
      </c>
      <c r="N10" s="187"/>
      <c r="O10" s="188"/>
    </row>
    <row r="11" spans="1:18" ht="29.4" thickBot="1" x14ac:dyDescent="0.35">
      <c r="A11" s="34"/>
      <c r="B11" s="61"/>
      <c r="C11" s="48"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8" x14ac:dyDescent="0.3">
      <c r="A12" s="15" t="s">
        <v>13</v>
      </c>
      <c r="B12" s="59" t="s">
        <v>54</v>
      </c>
      <c r="C12" s="91">
        <v>198</v>
      </c>
      <c r="D12" s="93">
        <v>2446</v>
      </c>
      <c r="E12" s="93">
        <v>119</v>
      </c>
      <c r="F12" s="64">
        <f>E12/D12</f>
        <v>4.8650858544562553E-2</v>
      </c>
      <c r="G12" s="96">
        <v>1974</v>
      </c>
      <c r="H12" s="93">
        <v>71</v>
      </c>
      <c r="I12" s="64">
        <f>H12/G12</f>
        <v>3.596757852077001E-2</v>
      </c>
      <c r="J12" s="96">
        <v>362</v>
      </c>
      <c r="K12" s="93">
        <v>26</v>
      </c>
      <c r="L12" s="64">
        <f>K12/J12</f>
        <v>7.18232044198895E-2</v>
      </c>
      <c r="M12" s="120">
        <v>110</v>
      </c>
      <c r="N12" s="121">
        <v>22</v>
      </c>
      <c r="O12" s="141">
        <f>N12/M12</f>
        <v>0.2</v>
      </c>
      <c r="P12" s="12"/>
      <c r="Q12" s="128"/>
      <c r="R12" s="128"/>
    </row>
    <row r="13" spans="1:18" x14ac:dyDescent="0.3">
      <c r="A13" s="5" t="s">
        <v>139</v>
      </c>
      <c r="B13" s="59" t="s">
        <v>58</v>
      </c>
      <c r="C13" s="49">
        <v>1</v>
      </c>
      <c r="D13" s="137">
        <v>1</v>
      </c>
      <c r="E13" s="137">
        <v>0</v>
      </c>
      <c r="F13" s="138">
        <f>E13/D13</f>
        <v>0</v>
      </c>
      <c r="G13" s="105">
        <v>1</v>
      </c>
      <c r="H13" s="104">
        <v>0</v>
      </c>
      <c r="I13" s="138">
        <f t="shared" ref="I13:I17" si="0">H13/G13</f>
        <v>0</v>
      </c>
      <c r="J13" s="108" t="s">
        <v>182</v>
      </c>
      <c r="K13" s="104" t="s">
        <v>182</v>
      </c>
      <c r="L13" s="139" t="s">
        <v>182</v>
      </c>
      <c r="M13" s="108" t="s">
        <v>182</v>
      </c>
      <c r="N13" s="109" t="s">
        <v>182</v>
      </c>
      <c r="O13" s="139" t="s">
        <v>182</v>
      </c>
      <c r="P13" s="12"/>
      <c r="Q13" s="128"/>
      <c r="R13" s="128"/>
    </row>
    <row r="14" spans="1:18" x14ac:dyDescent="0.3">
      <c r="A14" s="5" t="s">
        <v>14</v>
      </c>
      <c r="B14" s="59" t="s">
        <v>56</v>
      </c>
      <c r="C14" s="49">
        <v>427</v>
      </c>
      <c r="D14" s="52">
        <v>3413</v>
      </c>
      <c r="E14" s="104">
        <v>271</v>
      </c>
      <c r="F14" s="68">
        <f>E14/D14</f>
        <v>7.9402285379431586E-2</v>
      </c>
      <c r="G14" s="52">
        <v>1985</v>
      </c>
      <c r="H14" s="104">
        <v>120</v>
      </c>
      <c r="I14" s="68">
        <f t="shared" si="0"/>
        <v>6.0453400503778336E-2</v>
      </c>
      <c r="J14" s="180">
        <v>1100</v>
      </c>
      <c r="K14" s="104">
        <v>115</v>
      </c>
      <c r="L14" s="68">
        <f t="shared" ref="L14:L17" si="1">K14/J14</f>
        <v>0.10454545454545454</v>
      </c>
      <c r="M14" s="105">
        <v>328</v>
      </c>
      <c r="N14" s="104">
        <v>36</v>
      </c>
      <c r="O14" s="68">
        <f t="shared" ref="O14:O16" si="2">N14/M14</f>
        <v>0.10975609756097561</v>
      </c>
      <c r="P14" s="12"/>
      <c r="Q14" s="128"/>
      <c r="R14" s="128"/>
    </row>
    <row r="15" spans="1:18" ht="28.8" x14ac:dyDescent="0.3">
      <c r="A15" s="5" t="s">
        <v>165</v>
      </c>
      <c r="B15" s="59" t="s">
        <v>57</v>
      </c>
      <c r="C15" s="144" t="s">
        <v>182</v>
      </c>
      <c r="D15" s="109" t="s">
        <v>182</v>
      </c>
      <c r="E15" s="109" t="s">
        <v>182</v>
      </c>
      <c r="F15" s="179" t="s">
        <v>182</v>
      </c>
      <c r="G15" s="108" t="s">
        <v>182</v>
      </c>
      <c r="H15" s="109" t="s">
        <v>182</v>
      </c>
      <c r="I15" s="179" t="s">
        <v>182</v>
      </c>
      <c r="J15" s="108" t="s">
        <v>182</v>
      </c>
      <c r="K15" s="109" t="s">
        <v>182</v>
      </c>
      <c r="L15" s="179" t="s">
        <v>182</v>
      </c>
      <c r="M15" s="108" t="s">
        <v>182</v>
      </c>
      <c r="N15" s="109" t="s">
        <v>182</v>
      </c>
      <c r="O15" s="179" t="s">
        <v>182</v>
      </c>
      <c r="P15" s="12"/>
      <c r="Q15" s="128"/>
      <c r="R15" s="128"/>
    </row>
    <row r="16" spans="1:18" x14ac:dyDescent="0.3">
      <c r="A16" s="5" t="s">
        <v>15</v>
      </c>
      <c r="B16" s="59" t="s">
        <v>63</v>
      </c>
      <c r="C16" s="49">
        <v>54</v>
      </c>
      <c r="D16" s="104">
        <v>475</v>
      </c>
      <c r="E16" s="104">
        <v>121</v>
      </c>
      <c r="F16" s="68">
        <f t="shared" ref="F16:F25" si="3">E16/D16</f>
        <v>0.25473684210526315</v>
      </c>
      <c r="G16" s="105">
        <v>122</v>
      </c>
      <c r="H16" s="104">
        <v>34</v>
      </c>
      <c r="I16" s="68">
        <f t="shared" si="0"/>
        <v>0.27868852459016391</v>
      </c>
      <c r="J16" s="105">
        <v>313</v>
      </c>
      <c r="K16" s="104">
        <v>79</v>
      </c>
      <c r="L16" s="68">
        <f t="shared" si="1"/>
        <v>0.25239616613418531</v>
      </c>
      <c r="M16" s="105">
        <v>40</v>
      </c>
      <c r="N16" s="104">
        <v>8</v>
      </c>
      <c r="O16" s="68">
        <f t="shared" si="2"/>
        <v>0.2</v>
      </c>
      <c r="P16" s="12"/>
      <c r="Q16" s="128"/>
      <c r="R16" s="128"/>
    </row>
    <row r="17" spans="1:19" x14ac:dyDescent="0.3">
      <c r="A17" s="5" t="s">
        <v>140</v>
      </c>
      <c r="B17" s="59" t="s">
        <v>60</v>
      </c>
      <c r="C17" s="49">
        <v>2</v>
      </c>
      <c r="D17" s="106">
        <v>2</v>
      </c>
      <c r="E17" s="106">
        <v>1</v>
      </c>
      <c r="F17" s="68">
        <f t="shared" si="3"/>
        <v>0.5</v>
      </c>
      <c r="G17" s="107">
        <v>1</v>
      </c>
      <c r="H17" s="106">
        <v>0</v>
      </c>
      <c r="I17" s="119">
        <f t="shared" si="0"/>
        <v>0</v>
      </c>
      <c r="J17" s="107">
        <v>1</v>
      </c>
      <c r="K17" s="106">
        <v>1</v>
      </c>
      <c r="L17" s="119">
        <f t="shared" si="1"/>
        <v>1</v>
      </c>
      <c r="M17" s="108" t="s">
        <v>182</v>
      </c>
      <c r="N17" s="109" t="s">
        <v>182</v>
      </c>
      <c r="O17" s="110" t="s">
        <v>182</v>
      </c>
      <c r="P17" s="12"/>
      <c r="Q17" s="128"/>
      <c r="R17" s="128"/>
    </row>
    <row r="18" spans="1:19" ht="28.8" x14ac:dyDescent="0.3">
      <c r="A18" s="5" t="s">
        <v>160</v>
      </c>
      <c r="B18" s="59" t="s">
        <v>35</v>
      </c>
      <c r="C18" s="144" t="s">
        <v>182</v>
      </c>
      <c r="D18" s="104" t="s">
        <v>182</v>
      </c>
      <c r="E18" s="104" t="s">
        <v>182</v>
      </c>
      <c r="F18" s="68" t="s">
        <v>182</v>
      </c>
      <c r="G18" s="108" t="s">
        <v>182</v>
      </c>
      <c r="H18" s="109" t="s">
        <v>182</v>
      </c>
      <c r="I18" s="110" t="s">
        <v>182</v>
      </c>
      <c r="J18" s="105" t="s">
        <v>182</v>
      </c>
      <c r="K18" s="104" t="s">
        <v>182</v>
      </c>
      <c r="L18" s="68" t="s">
        <v>182</v>
      </c>
      <c r="M18" s="105" t="s">
        <v>182</v>
      </c>
      <c r="N18" s="104" t="s">
        <v>182</v>
      </c>
      <c r="O18" s="68" t="s">
        <v>182</v>
      </c>
      <c r="P18" s="12"/>
      <c r="Q18" s="128"/>
      <c r="R18" s="128"/>
    </row>
    <row r="19" spans="1:19" ht="28.8" x14ac:dyDescent="0.3">
      <c r="A19" s="5" t="s">
        <v>161</v>
      </c>
      <c r="B19" s="59" t="s">
        <v>39</v>
      </c>
      <c r="C19" s="49" t="s">
        <v>182</v>
      </c>
      <c r="D19" s="104" t="s">
        <v>182</v>
      </c>
      <c r="E19" s="104" t="s">
        <v>182</v>
      </c>
      <c r="F19" s="68" t="s">
        <v>182</v>
      </c>
      <c r="G19" s="108" t="s">
        <v>182</v>
      </c>
      <c r="H19" s="109" t="s">
        <v>182</v>
      </c>
      <c r="I19" s="110" t="s">
        <v>182</v>
      </c>
      <c r="J19" s="105" t="s">
        <v>182</v>
      </c>
      <c r="K19" s="104" t="s">
        <v>182</v>
      </c>
      <c r="L19" s="68" t="s">
        <v>182</v>
      </c>
      <c r="M19" s="105" t="s">
        <v>182</v>
      </c>
      <c r="N19" s="104" t="s">
        <v>182</v>
      </c>
      <c r="O19" s="68" t="s">
        <v>182</v>
      </c>
      <c r="P19" s="12"/>
      <c r="Q19" s="128"/>
      <c r="R19" s="128"/>
    </row>
    <row r="20" spans="1:19" ht="28.8" x14ac:dyDescent="0.3">
      <c r="A20" s="5" t="s">
        <v>162</v>
      </c>
      <c r="B20" s="59" t="s">
        <v>37</v>
      </c>
      <c r="C20" s="49" t="s">
        <v>182</v>
      </c>
      <c r="D20" s="104" t="s">
        <v>182</v>
      </c>
      <c r="E20" s="104" t="s">
        <v>182</v>
      </c>
      <c r="F20" s="68" t="s">
        <v>182</v>
      </c>
      <c r="G20" s="105" t="s">
        <v>182</v>
      </c>
      <c r="H20" s="104" t="s">
        <v>182</v>
      </c>
      <c r="I20" s="68" t="s">
        <v>182</v>
      </c>
      <c r="J20" s="105" t="s">
        <v>182</v>
      </c>
      <c r="K20" s="104" t="s">
        <v>182</v>
      </c>
      <c r="L20" s="68" t="s">
        <v>182</v>
      </c>
      <c r="M20" s="105" t="s">
        <v>182</v>
      </c>
      <c r="N20" s="104" t="s">
        <v>182</v>
      </c>
      <c r="O20" s="68" t="s">
        <v>182</v>
      </c>
      <c r="P20" s="12"/>
      <c r="Q20" s="128"/>
      <c r="R20" s="128"/>
    </row>
    <row r="21" spans="1:19" ht="28.8" x14ac:dyDescent="0.3">
      <c r="A21" s="5" t="s">
        <v>163</v>
      </c>
      <c r="B21" s="59" t="s">
        <v>38</v>
      </c>
      <c r="C21" s="49" t="s">
        <v>182</v>
      </c>
      <c r="D21" s="104" t="s">
        <v>182</v>
      </c>
      <c r="E21" s="104" t="s">
        <v>182</v>
      </c>
      <c r="F21" s="68" t="s">
        <v>182</v>
      </c>
      <c r="G21" s="108" t="s">
        <v>182</v>
      </c>
      <c r="H21" s="109" t="s">
        <v>182</v>
      </c>
      <c r="I21" s="110" t="s">
        <v>182</v>
      </c>
      <c r="J21" s="105" t="s">
        <v>182</v>
      </c>
      <c r="K21" s="104" t="s">
        <v>182</v>
      </c>
      <c r="L21" s="68" t="s">
        <v>182</v>
      </c>
      <c r="M21" s="105" t="s">
        <v>182</v>
      </c>
      <c r="N21" s="104" t="s">
        <v>182</v>
      </c>
      <c r="O21" s="68" t="s">
        <v>182</v>
      </c>
      <c r="P21" s="82"/>
      <c r="Q21" s="128"/>
      <c r="R21" s="128"/>
    </row>
    <row r="22" spans="1:19" ht="43.2" x14ac:dyDescent="0.3">
      <c r="A22" s="5" t="s">
        <v>164</v>
      </c>
      <c r="B22" s="59" t="s">
        <v>40</v>
      </c>
      <c r="C22" s="49" t="s">
        <v>182</v>
      </c>
      <c r="D22" s="104" t="s">
        <v>182</v>
      </c>
      <c r="E22" s="104" t="s">
        <v>182</v>
      </c>
      <c r="F22" s="68" t="s">
        <v>182</v>
      </c>
      <c r="G22" s="105" t="s">
        <v>182</v>
      </c>
      <c r="H22" s="104" t="s">
        <v>182</v>
      </c>
      <c r="I22" s="68" t="s">
        <v>182</v>
      </c>
      <c r="J22" s="105" t="s">
        <v>182</v>
      </c>
      <c r="K22" s="104" t="s">
        <v>182</v>
      </c>
      <c r="L22" s="68" t="s">
        <v>182</v>
      </c>
      <c r="M22" s="105" t="s">
        <v>182</v>
      </c>
      <c r="N22" s="104" t="s">
        <v>182</v>
      </c>
      <c r="O22" s="68" t="s">
        <v>182</v>
      </c>
      <c r="P22" s="12"/>
      <c r="Q22" s="128"/>
      <c r="R22" s="128"/>
    </row>
    <row r="23" spans="1:19" ht="28.8" x14ac:dyDescent="0.3">
      <c r="A23" s="5" t="s">
        <v>172</v>
      </c>
      <c r="B23" s="59" t="s">
        <v>42</v>
      </c>
      <c r="C23" s="49" t="s">
        <v>182</v>
      </c>
      <c r="D23" s="104" t="s">
        <v>182</v>
      </c>
      <c r="E23" s="104" t="s">
        <v>182</v>
      </c>
      <c r="F23" s="68" t="s">
        <v>182</v>
      </c>
      <c r="G23" s="105" t="s">
        <v>182</v>
      </c>
      <c r="H23" s="104" t="s">
        <v>182</v>
      </c>
      <c r="I23" s="68" t="s">
        <v>182</v>
      </c>
      <c r="J23" s="105" t="s">
        <v>182</v>
      </c>
      <c r="K23" s="104" t="s">
        <v>182</v>
      </c>
      <c r="L23" s="68" t="s">
        <v>182</v>
      </c>
      <c r="M23" s="108" t="s">
        <v>182</v>
      </c>
      <c r="N23" s="109" t="s">
        <v>182</v>
      </c>
      <c r="O23" s="110" t="s">
        <v>182</v>
      </c>
      <c r="P23" s="12"/>
      <c r="Q23" s="128"/>
      <c r="R23" s="128"/>
    </row>
    <row r="24" spans="1:19" ht="29.4" thickBot="1" x14ac:dyDescent="0.35">
      <c r="A24" s="5" t="s">
        <v>141</v>
      </c>
      <c r="B24" s="59" t="s">
        <v>34</v>
      </c>
      <c r="C24" s="51" t="s">
        <v>182</v>
      </c>
      <c r="D24" s="111" t="s">
        <v>182</v>
      </c>
      <c r="E24" s="111" t="s">
        <v>182</v>
      </c>
      <c r="F24" s="71" t="s">
        <v>182</v>
      </c>
      <c r="G24" s="112" t="s">
        <v>182</v>
      </c>
      <c r="H24" s="111" t="s">
        <v>182</v>
      </c>
      <c r="I24" s="71" t="s">
        <v>182</v>
      </c>
      <c r="J24" s="112" t="s">
        <v>182</v>
      </c>
      <c r="K24" s="111" t="s">
        <v>182</v>
      </c>
      <c r="L24" s="71" t="s">
        <v>182</v>
      </c>
      <c r="M24" s="112" t="s">
        <v>182</v>
      </c>
      <c r="N24" s="111" t="s">
        <v>182</v>
      </c>
      <c r="O24" s="71" t="s">
        <v>182</v>
      </c>
      <c r="P24" s="12"/>
      <c r="Q24" s="128"/>
      <c r="R24" s="128"/>
    </row>
    <row r="25" spans="1:19" ht="15" thickBot="1" x14ac:dyDescent="0.35">
      <c r="A25" s="17" t="s">
        <v>10</v>
      </c>
      <c r="B25" s="66"/>
      <c r="C25" s="56"/>
      <c r="D25" s="53">
        <f>SUM(D12:D24)</f>
        <v>6337</v>
      </c>
      <c r="E25" s="53">
        <f>SUM(E12:E24)</f>
        <v>512</v>
      </c>
      <c r="F25" s="92">
        <f t="shared" si="3"/>
        <v>8.0795329020041023E-2</v>
      </c>
      <c r="G25" s="55">
        <f>SUM(G12:G24)</f>
        <v>4083</v>
      </c>
      <c r="H25" s="53">
        <f>SUM(H12:H24)</f>
        <v>225</v>
      </c>
      <c r="I25" s="118">
        <f t="shared" ref="I25" si="4">H25/G25</f>
        <v>5.5106539309331376E-2</v>
      </c>
      <c r="J25" s="54">
        <f>SUM(J12:J24)</f>
        <v>1776</v>
      </c>
      <c r="K25" s="53">
        <f>SUM(K12:K24)</f>
        <v>221</v>
      </c>
      <c r="L25" s="39">
        <f t="shared" ref="L25" si="5">K25/J25</f>
        <v>0.12443693693693694</v>
      </c>
      <c r="M25" s="55">
        <f>SUM(M12:M24)</f>
        <v>478</v>
      </c>
      <c r="N25" s="53">
        <f>SUM(N12:N24)</f>
        <v>66</v>
      </c>
      <c r="O25" s="39">
        <f t="shared" ref="O25" si="6">N25/M25</f>
        <v>0.13807531380753138</v>
      </c>
      <c r="P25" s="12"/>
      <c r="Q25" s="128"/>
      <c r="R25" s="128"/>
    </row>
    <row r="26" spans="1:19" ht="73.5" customHeight="1" x14ac:dyDescent="0.3">
      <c r="A26" s="182" t="s">
        <v>256</v>
      </c>
      <c r="B26" s="182"/>
      <c r="C26" s="182"/>
      <c r="D26" s="182"/>
      <c r="E26" s="182"/>
      <c r="F26" s="182"/>
      <c r="G26" s="182"/>
      <c r="H26" s="182"/>
      <c r="I26" s="182"/>
      <c r="J26" s="182"/>
      <c r="K26" s="182"/>
      <c r="L26" s="182"/>
      <c r="M26" s="182"/>
      <c r="N26" s="182"/>
      <c r="O26" s="182"/>
      <c r="P26" s="12"/>
      <c r="Q26" s="128"/>
      <c r="R26" s="128"/>
    </row>
    <row r="27" spans="1:19" ht="19.5" customHeight="1" x14ac:dyDescent="0.3">
      <c r="A27" s="2" t="s">
        <v>229</v>
      </c>
      <c r="B27" s="2"/>
      <c r="P27" s="12"/>
      <c r="Q27" s="128"/>
      <c r="R27" s="128"/>
    </row>
    <row r="28" spans="1:19" ht="18" thickBot="1" x14ac:dyDescent="0.35">
      <c r="A28" s="2"/>
      <c r="B28" s="2"/>
      <c r="P28" s="12"/>
      <c r="Q28" s="128"/>
      <c r="R28" s="128"/>
    </row>
    <row r="29" spans="1:19" x14ac:dyDescent="0.3">
      <c r="A29" s="32" t="s">
        <v>3</v>
      </c>
      <c r="B29" s="62" t="s">
        <v>33</v>
      </c>
      <c r="C29" s="183" t="s">
        <v>27</v>
      </c>
      <c r="D29" s="184"/>
      <c r="E29" s="184"/>
      <c r="F29" s="184"/>
      <c r="G29" s="184"/>
      <c r="H29" s="184"/>
      <c r="I29" s="184"/>
      <c r="J29" s="184"/>
      <c r="K29" s="184"/>
      <c r="L29" s="184"/>
      <c r="M29" s="184"/>
      <c r="N29" s="184"/>
      <c r="O29" s="189"/>
      <c r="P29" s="12"/>
      <c r="Q29" s="128"/>
      <c r="R29" s="128"/>
    </row>
    <row r="30" spans="1:19" ht="15" customHeight="1" x14ac:dyDescent="0.3">
      <c r="A30" s="33"/>
      <c r="B30" s="60"/>
      <c r="C30" s="186" t="s">
        <v>26</v>
      </c>
      <c r="D30" s="187"/>
      <c r="E30" s="187"/>
      <c r="F30" s="188"/>
      <c r="G30" s="186" t="s">
        <v>167</v>
      </c>
      <c r="H30" s="187"/>
      <c r="I30" s="188"/>
      <c r="J30" s="186" t="s">
        <v>168</v>
      </c>
      <c r="K30" s="187"/>
      <c r="L30" s="188"/>
      <c r="M30" s="186" t="s">
        <v>169</v>
      </c>
      <c r="N30" s="187"/>
      <c r="O30" s="188"/>
      <c r="P30" s="12"/>
      <c r="Q30" s="128"/>
      <c r="R30" s="128"/>
    </row>
    <row r="31" spans="1:19" ht="29.4" thickBot="1" x14ac:dyDescent="0.35">
      <c r="A31" s="34"/>
      <c r="B31" s="61"/>
      <c r="C31" s="48"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28"/>
      <c r="R31" s="128"/>
    </row>
    <row r="32" spans="1:19" x14ac:dyDescent="0.3">
      <c r="A32" s="15" t="s">
        <v>19</v>
      </c>
      <c r="B32" s="59" t="s">
        <v>55</v>
      </c>
      <c r="C32" s="91">
        <v>35</v>
      </c>
      <c r="D32" s="93">
        <v>422</v>
      </c>
      <c r="E32" s="93">
        <v>8</v>
      </c>
      <c r="F32" s="64">
        <f t="shared" ref="F32:F42" si="7">E32/D32</f>
        <v>1.8957345971563982E-2</v>
      </c>
      <c r="G32" s="96">
        <v>294</v>
      </c>
      <c r="H32" s="93">
        <v>7</v>
      </c>
      <c r="I32" s="64">
        <f t="shared" ref="I32" si="8">H32/G32</f>
        <v>2.3809523809523808E-2</v>
      </c>
      <c r="J32" s="96">
        <v>128</v>
      </c>
      <c r="K32" s="93">
        <v>1</v>
      </c>
      <c r="L32" s="64">
        <f t="shared" ref="L32" si="9">K32/J32</f>
        <v>7.8125E-3</v>
      </c>
      <c r="M32" s="120" t="s">
        <v>182</v>
      </c>
      <c r="N32" s="121" t="s">
        <v>182</v>
      </c>
      <c r="O32" s="141" t="s">
        <v>182</v>
      </c>
      <c r="P32" s="11"/>
      <c r="Q32" s="128"/>
      <c r="R32" s="128"/>
      <c r="S32" s="10"/>
    </row>
    <row r="33" spans="1:19" x14ac:dyDescent="0.3">
      <c r="A33" s="5" t="s">
        <v>20</v>
      </c>
      <c r="B33" s="59" t="s">
        <v>188</v>
      </c>
      <c r="C33" s="49">
        <v>38</v>
      </c>
      <c r="D33" s="94">
        <v>370</v>
      </c>
      <c r="E33" s="94">
        <v>59</v>
      </c>
      <c r="F33" s="65">
        <f t="shared" si="7"/>
        <v>0.15945945945945947</v>
      </c>
      <c r="G33" s="97">
        <v>208</v>
      </c>
      <c r="H33" s="94">
        <v>32</v>
      </c>
      <c r="I33" s="65">
        <f t="shared" ref="I33" si="10">H33/G33</f>
        <v>0.15384615384615385</v>
      </c>
      <c r="J33" s="97">
        <v>150</v>
      </c>
      <c r="K33" s="94">
        <v>25</v>
      </c>
      <c r="L33" s="65">
        <f t="shared" ref="L33" si="11">K33/J33</f>
        <v>0.16666666666666666</v>
      </c>
      <c r="M33" s="97">
        <v>12</v>
      </c>
      <c r="N33" s="94">
        <v>2</v>
      </c>
      <c r="O33" s="65">
        <f t="shared" ref="O33" si="12">N33/M33</f>
        <v>0.16666666666666666</v>
      </c>
      <c r="P33" s="11"/>
      <c r="Q33" s="128"/>
      <c r="R33" s="128"/>
      <c r="S33" s="10"/>
    </row>
    <row r="34" spans="1:19" x14ac:dyDescent="0.3">
      <c r="A34" s="5" t="s">
        <v>142</v>
      </c>
      <c r="B34" s="59" t="s">
        <v>62</v>
      </c>
      <c r="C34" s="144" t="s">
        <v>182</v>
      </c>
      <c r="D34" s="99" t="s">
        <v>182</v>
      </c>
      <c r="E34" s="99" t="s">
        <v>182</v>
      </c>
      <c r="F34" s="143" t="s">
        <v>182</v>
      </c>
      <c r="G34" s="98" t="s">
        <v>182</v>
      </c>
      <c r="H34" s="99" t="s">
        <v>182</v>
      </c>
      <c r="I34" s="143" t="s">
        <v>182</v>
      </c>
      <c r="J34" s="98" t="s">
        <v>182</v>
      </c>
      <c r="K34" s="99" t="s">
        <v>182</v>
      </c>
      <c r="L34" s="143" t="s">
        <v>182</v>
      </c>
      <c r="M34" s="98" t="s">
        <v>182</v>
      </c>
      <c r="N34" s="99" t="s">
        <v>182</v>
      </c>
      <c r="O34" s="100" t="s">
        <v>182</v>
      </c>
      <c r="P34" s="12"/>
      <c r="Q34" s="128"/>
      <c r="R34" s="128"/>
      <c r="S34" s="10"/>
    </row>
    <row r="35" spans="1:19" ht="28.8" x14ac:dyDescent="0.3">
      <c r="A35" s="5" t="s">
        <v>18</v>
      </c>
      <c r="B35" s="59" t="s">
        <v>36</v>
      </c>
      <c r="C35" s="49" t="s">
        <v>182</v>
      </c>
      <c r="D35" s="104" t="s">
        <v>182</v>
      </c>
      <c r="E35" s="104" t="s">
        <v>182</v>
      </c>
      <c r="F35" s="68" t="s">
        <v>182</v>
      </c>
      <c r="G35" s="108" t="s">
        <v>182</v>
      </c>
      <c r="H35" s="109" t="s">
        <v>182</v>
      </c>
      <c r="I35" s="110" t="s">
        <v>182</v>
      </c>
      <c r="J35" s="105" t="s">
        <v>182</v>
      </c>
      <c r="K35" s="104" t="s">
        <v>182</v>
      </c>
      <c r="L35" s="68" t="s">
        <v>182</v>
      </c>
      <c r="M35" s="105" t="s">
        <v>182</v>
      </c>
      <c r="N35" s="104" t="s">
        <v>182</v>
      </c>
      <c r="O35" s="68" t="s">
        <v>182</v>
      </c>
      <c r="P35" s="12"/>
      <c r="Q35" s="128"/>
      <c r="R35" s="128"/>
      <c r="S35" s="10"/>
    </row>
    <row r="36" spans="1:19" ht="58.2" thickBot="1" x14ac:dyDescent="0.35">
      <c r="A36" s="5" t="s">
        <v>21</v>
      </c>
      <c r="B36" s="59" t="s">
        <v>41</v>
      </c>
      <c r="C36" s="51" t="s">
        <v>182</v>
      </c>
      <c r="D36" s="111" t="s">
        <v>182</v>
      </c>
      <c r="E36" s="111" t="s">
        <v>182</v>
      </c>
      <c r="F36" s="71" t="s">
        <v>182</v>
      </c>
      <c r="G36" s="116" t="s">
        <v>182</v>
      </c>
      <c r="H36" s="117" t="s">
        <v>182</v>
      </c>
      <c r="I36" s="126" t="s">
        <v>182</v>
      </c>
      <c r="J36" s="112" t="s">
        <v>182</v>
      </c>
      <c r="K36" s="111" t="s">
        <v>182</v>
      </c>
      <c r="L36" s="71" t="s">
        <v>182</v>
      </c>
      <c r="M36" s="112" t="s">
        <v>182</v>
      </c>
      <c r="N36" s="111" t="s">
        <v>182</v>
      </c>
      <c r="O36" s="71" t="s">
        <v>182</v>
      </c>
      <c r="P36" s="12"/>
      <c r="Q36" s="128"/>
      <c r="R36" s="128"/>
      <c r="S36" s="10"/>
    </row>
    <row r="37" spans="1:19" ht="15" thickBot="1" x14ac:dyDescent="0.35">
      <c r="A37" s="17" t="s">
        <v>11</v>
      </c>
      <c r="B37" s="66"/>
      <c r="C37" s="50"/>
      <c r="D37" s="43">
        <f>SUM(D32:D36)</f>
        <v>792</v>
      </c>
      <c r="E37" s="43">
        <f>SUM(E32:E36)</f>
        <v>67</v>
      </c>
      <c r="F37" s="72">
        <f>E37/D37</f>
        <v>8.4595959595959599E-2</v>
      </c>
      <c r="G37" s="22">
        <f t="shared" ref="G37:H37" si="13">SUM(G32:G36)</f>
        <v>502</v>
      </c>
      <c r="H37" s="23">
        <f t="shared" si="13"/>
        <v>39</v>
      </c>
      <c r="I37" s="21">
        <f t="shared" ref="I37" si="14">H37/G37</f>
        <v>7.7689243027888447E-2</v>
      </c>
      <c r="J37" s="22">
        <f t="shared" ref="J37:K37" si="15">SUM(J32:J36)</f>
        <v>278</v>
      </c>
      <c r="K37" s="23">
        <f t="shared" si="15"/>
        <v>26</v>
      </c>
      <c r="L37" s="21">
        <f t="shared" ref="L37" si="16">K37/J37</f>
        <v>9.3525179856115109E-2</v>
      </c>
      <c r="M37" s="24">
        <f>SUM(M32:M36)</f>
        <v>12</v>
      </c>
      <c r="N37" s="94">
        <f>SUM(N32:N36)</f>
        <v>2</v>
      </c>
      <c r="O37" s="21">
        <f>N37/M37</f>
        <v>0.16666666666666666</v>
      </c>
      <c r="P37" s="12"/>
      <c r="Q37" s="128"/>
      <c r="R37" s="128"/>
    </row>
    <row r="38" spans="1:19" x14ac:dyDescent="0.3">
      <c r="A38" s="5" t="s">
        <v>143</v>
      </c>
      <c r="B38" s="59" t="s">
        <v>121</v>
      </c>
      <c r="C38" s="113"/>
      <c r="D38" s="93">
        <v>135</v>
      </c>
      <c r="E38" s="93">
        <v>4</v>
      </c>
      <c r="F38" s="114">
        <f t="shared" si="7"/>
        <v>2.9629629629629631E-2</v>
      </c>
      <c r="G38" s="129"/>
      <c r="H38" s="130"/>
      <c r="I38" s="131"/>
      <c r="J38" s="129"/>
      <c r="K38" s="130"/>
      <c r="L38" s="131"/>
      <c r="M38" s="129"/>
      <c r="N38" s="130"/>
      <c r="O38" s="131"/>
      <c r="P38" s="12"/>
      <c r="Q38" s="128"/>
      <c r="R38" s="128"/>
    </row>
    <row r="39" spans="1:19" x14ac:dyDescent="0.3">
      <c r="A39" s="5" t="s">
        <v>144</v>
      </c>
      <c r="B39" s="59" t="s">
        <v>122</v>
      </c>
      <c r="C39" s="52">
        <v>949</v>
      </c>
      <c r="D39" s="52">
        <v>2565</v>
      </c>
      <c r="E39" s="94">
        <v>26</v>
      </c>
      <c r="F39" s="115">
        <f t="shared" si="7"/>
        <v>1.01364522417154E-2</v>
      </c>
      <c r="G39" s="97">
        <v>339</v>
      </c>
      <c r="H39" s="94">
        <v>5</v>
      </c>
      <c r="I39" s="65">
        <f t="shared" ref="I39:I43" si="17">H39/G39</f>
        <v>1.4749262536873156E-2</v>
      </c>
      <c r="J39" s="52">
        <v>1197</v>
      </c>
      <c r="K39" s="94">
        <v>15</v>
      </c>
      <c r="L39" s="65">
        <f t="shared" ref="L39:L43" si="18">K39/J39</f>
        <v>1.2531328320802004E-2</v>
      </c>
      <c r="M39" s="52">
        <v>1029</v>
      </c>
      <c r="N39" s="94">
        <v>6</v>
      </c>
      <c r="O39" s="65">
        <f t="shared" ref="O39:O43" si="19">N39/M39</f>
        <v>5.8309037900874635E-3</v>
      </c>
      <c r="P39" s="12"/>
      <c r="Q39" s="128"/>
      <c r="R39" s="128"/>
    </row>
    <row r="40" spans="1:19" x14ac:dyDescent="0.3">
      <c r="A40" s="5" t="s">
        <v>146</v>
      </c>
      <c r="B40" s="59" t="s">
        <v>124</v>
      </c>
      <c r="C40" s="49">
        <v>204</v>
      </c>
      <c r="D40" s="94">
        <v>328</v>
      </c>
      <c r="E40" s="94">
        <v>3</v>
      </c>
      <c r="F40" s="115">
        <f t="shared" si="7"/>
        <v>9.1463414634146336E-3</v>
      </c>
      <c r="G40" s="97">
        <v>18</v>
      </c>
      <c r="H40" s="94">
        <v>1</v>
      </c>
      <c r="I40" s="65">
        <f t="shared" si="17"/>
        <v>5.5555555555555552E-2</v>
      </c>
      <c r="J40" s="97">
        <v>173</v>
      </c>
      <c r="K40" s="94">
        <v>2</v>
      </c>
      <c r="L40" s="65">
        <f t="shared" si="18"/>
        <v>1.1560693641618497E-2</v>
      </c>
      <c r="M40" s="97">
        <v>137</v>
      </c>
      <c r="N40" s="94">
        <v>0</v>
      </c>
      <c r="O40" s="65">
        <f t="shared" si="19"/>
        <v>0</v>
      </c>
      <c r="Q40" s="128"/>
      <c r="R40" s="128"/>
    </row>
    <row r="41" spans="1:19" x14ac:dyDescent="0.3">
      <c r="A41" s="5" t="s">
        <v>147</v>
      </c>
      <c r="B41" s="59" t="s">
        <v>125</v>
      </c>
      <c r="C41" s="49">
        <v>371</v>
      </c>
      <c r="D41" s="94">
        <v>998</v>
      </c>
      <c r="E41" s="94">
        <v>25</v>
      </c>
      <c r="F41" s="115">
        <f t="shared" si="7"/>
        <v>2.5050100200400802E-2</v>
      </c>
      <c r="G41" s="97">
        <v>400</v>
      </c>
      <c r="H41" s="94">
        <v>5</v>
      </c>
      <c r="I41" s="65">
        <f t="shared" si="17"/>
        <v>1.2500000000000001E-2</v>
      </c>
      <c r="J41" s="97">
        <v>206</v>
      </c>
      <c r="K41" s="94">
        <v>12</v>
      </c>
      <c r="L41" s="65">
        <f t="shared" si="18"/>
        <v>5.8252427184466021E-2</v>
      </c>
      <c r="M41" s="97">
        <v>392</v>
      </c>
      <c r="N41" s="94">
        <v>8</v>
      </c>
      <c r="O41" s="65">
        <f t="shared" si="19"/>
        <v>2.0408163265306121E-2</v>
      </c>
      <c r="Q41" s="128"/>
      <c r="R41" s="128"/>
    </row>
    <row r="42" spans="1:19" ht="29.4" thickBot="1" x14ac:dyDescent="0.35">
      <c r="A42" s="5" t="s">
        <v>145</v>
      </c>
      <c r="B42" s="59" t="s">
        <v>123</v>
      </c>
      <c r="C42" s="38">
        <v>63</v>
      </c>
      <c r="D42" s="127">
        <v>323</v>
      </c>
      <c r="E42" s="127">
        <v>19</v>
      </c>
      <c r="F42" s="133">
        <f t="shared" si="7"/>
        <v>5.8823529411764705E-2</v>
      </c>
      <c r="G42" s="112">
        <v>242</v>
      </c>
      <c r="H42" s="111">
        <v>16</v>
      </c>
      <c r="I42" s="71">
        <f t="shared" si="17"/>
        <v>6.6115702479338845E-2</v>
      </c>
      <c r="J42" s="112">
        <v>61</v>
      </c>
      <c r="K42" s="111">
        <v>2</v>
      </c>
      <c r="L42" s="71">
        <f t="shared" si="18"/>
        <v>3.2786885245901641E-2</v>
      </c>
      <c r="M42" s="112">
        <v>20</v>
      </c>
      <c r="N42" s="111">
        <v>1</v>
      </c>
      <c r="O42" s="71">
        <f t="shared" si="19"/>
        <v>0.05</v>
      </c>
      <c r="Q42" s="128"/>
      <c r="R42" s="128"/>
    </row>
    <row r="43" spans="1:19" ht="15" thickBot="1" x14ac:dyDescent="0.35">
      <c r="A43" s="17" t="s">
        <v>12</v>
      </c>
      <c r="B43" s="66"/>
      <c r="C43" s="50"/>
      <c r="D43" s="43">
        <f>SUM(D38:D42)</f>
        <v>4349</v>
      </c>
      <c r="E43" s="43">
        <f>SUM(E38:E42)</f>
        <v>77</v>
      </c>
      <c r="F43" s="122">
        <f>E43/D43</f>
        <v>1.7705219590710509E-2</v>
      </c>
      <c r="G43" s="22">
        <f t="shared" ref="G43:H43" si="20">SUM(G38:G42)</f>
        <v>999</v>
      </c>
      <c r="H43" s="23">
        <f t="shared" si="20"/>
        <v>27</v>
      </c>
      <c r="I43" s="21">
        <f t="shared" si="17"/>
        <v>2.7027027027027029E-2</v>
      </c>
      <c r="J43" s="22">
        <f t="shared" ref="J43:K43" si="21">SUM(J38:J42)</f>
        <v>1637</v>
      </c>
      <c r="K43" s="23">
        <f t="shared" si="21"/>
        <v>31</v>
      </c>
      <c r="L43" s="21">
        <f t="shared" si="18"/>
        <v>1.8937080024434942E-2</v>
      </c>
      <c r="M43" s="22">
        <f t="shared" ref="M43:N43" si="22">SUM(M38:M42)</f>
        <v>1578</v>
      </c>
      <c r="N43" s="23">
        <f t="shared" si="22"/>
        <v>15</v>
      </c>
      <c r="O43" s="21">
        <f t="shared" si="19"/>
        <v>9.5057034220532317E-3</v>
      </c>
      <c r="Q43" s="128"/>
      <c r="R43" s="128"/>
    </row>
    <row r="44" spans="1:19" x14ac:dyDescent="0.3">
      <c r="A44" s="5" t="s">
        <v>8</v>
      </c>
      <c r="B44" s="146" t="s">
        <v>133</v>
      </c>
      <c r="C44" s="91" t="s">
        <v>182</v>
      </c>
      <c r="D44" s="93" t="s">
        <v>182</v>
      </c>
      <c r="E44" s="93" t="s">
        <v>182</v>
      </c>
      <c r="F44" s="114" t="s">
        <v>182</v>
      </c>
      <c r="G44" s="96" t="s">
        <v>182</v>
      </c>
      <c r="H44" s="93" t="s">
        <v>182</v>
      </c>
      <c r="I44" s="64" t="s">
        <v>182</v>
      </c>
      <c r="J44" s="96" t="s">
        <v>182</v>
      </c>
      <c r="K44" s="93" t="s">
        <v>182</v>
      </c>
      <c r="L44" s="64" t="s">
        <v>182</v>
      </c>
      <c r="M44" s="96" t="s">
        <v>182</v>
      </c>
      <c r="N44" s="93" t="s">
        <v>182</v>
      </c>
      <c r="O44" s="64" t="s">
        <v>182</v>
      </c>
      <c r="Q44" s="128"/>
      <c r="R44" s="128"/>
    </row>
    <row r="45" spans="1:19" x14ac:dyDescent="0.3">
      <c r="A45" s="5" t="s">
        <v>7</v>
      </c>
      <c r="B45" s="146" t="s">
        <v>134</v>
      </c>
      <c r="C45" s="49" t="s">
        <v>182</v>
      </c>
      <c r="D45" s="94" t="s">
        <v>182</v>
      </c>
      <c r="E45" s="94" t="s">
        <v>182</v>
      </c>
      <c r="F45" s="115" t="s">
        <v>182</v>
      </c>
      <c r="G45" s="97" t="s">
        <v>182</v>
      </c>
      <c r="H45" s="94" t="s">
        <v>182</v>
      </c>
      <c r="I45" s="65" t="s">
        <v>182</v>
      </c>
      <c r="J45" s="97" t="s">
        <v>182</v>
      </c>
      <c r="K45" s="94" t="s">
        <v>182</v>
      </c>
      <c r="L45" s="65" t="s">
        <v>182</v>
      </c>
      <c r="M45" s="97" t="s">
        <v>182</v>
      </c>
      <c r="N45" s="94" t="s">
        <v>182</v>
      </c>
      <c r="O45" s="65" t="s">
        <v>182</v>
      </c>
      <c r="Q45" s="128"/>
      <c r="R45" s="128"/>
    </row>
    <row r="46" spans="1:19" x14ac:dyDescent="0.3">
      <c r="A46" s="5" t="s">
        <v>9</v>
      </c>
      <c r="B46" s="146" t="s">
        <v>135</v>
      </c>
      <c r="C46" s="156" t="s">
        <v>182</v>
      </c>
      <c r="D46" s="150" t="s">
        <v>182</v>
      </c>
      <c r="E46" s="150" t="s">
        <v>182</v>
      </c>
      <c r="F46" s="160" t="s">
        <v>182</v>
      </c>
      <c r="G46" s="161" t="s">
        <v>182</v>
      </c>
      <c r="H46" s="162" t="s">
        <v>182</v>
      </c>
      <c r="I46" s="163" t="s">
        <v>182</v>
      </c>
      <c r="J46" s="161" t="s">
        <v>182</v>
      </c>
      <c r="K46" s="162" t="s">
        <v>182</v>
      </c>
      <c r="L46" s="151" t="s">
        <v>182</v>
      </c>
      <c r="M46" s="161" t="s">
        <v>182</v>
      </c>
      <c r="N46" s="162" t="s">
        <v>182</v>
      </c>
      <c r="O46" s="163" t="s">
        <v>182</v>
      </c>
      <c r="Q46" s="128"/>
      <c r="R46" s="128"/>
    </row>
    <row r="47" spans="1:19" x14ac:dyDescent="0.3">
      <c r="A47" s="5"/>
      <c r="B47" s="146" t="s">
        <v>250</v>
      </c>
      <c r="C47" s="157">
        <v>176</v>
      </c>
      <c r="D47" s="159">
        <v>1470</v>
      </c>
      <c r="E47" s="159">
        <v>321</v>
      </c>
      <c r="F47" s="165">
        <f t="shared" ref="F47:F48" si="23">E47/D47</f>
        <v>0.21836734693877552</v>
      </c>
      <c r="G47" s="166">
        <v>330</v>
      </c>
      <c r="H47" s="167">
        <v>70</v>
      </c>
      <c r="I47" s="168">
        <f t="shared" ref="I47:I48" si="24">H47/G47</f>
        <v>0.21212121212121213</v>
      </c>
      <c r="J47" s="166">
        <v>994</v>
      </c>
      <c r="K47" s="169">
        <v>232</v>
      </c>
      <c r="L47" s="168">
        <f t="shared" ref="L47:L48" si="25">K47/J47</f>
        <v>0.23340040241448692</v>
      </c>
      <c r="M47" s="166">
        <v>146</v>
      </c>
      <c r="N47" s="169">
        <v>19</v>
      </c>
      <c r="O47" s="170">
        <f t="shared" ref="O47:O48" si="26">N47/M47</f>
        <v>0.13013698630136986</v>
      </c>
      <c r="Q47" s="128"/>
      <c r="R47" s="128"/>
    </row>
    <row r="48" spans="1:19" ht="15" thickBot="1" x14ac:dyDescent="0.35">
      <c r="A48" s="5"/>
      <c r="B48" s="146" t="s">
        <v>251</v>
      </c>
      <c r="C48" s="152">
        <v>50</v>
      </c>
      <c r="D48" s="158">
        <v>478</v>
      </c>
      <c r="E48" s="158">
        <v>63</v>
      </c>
      <c r="F48" s="164">
        <f t="shared" si="23"/>
        <v>0.13179916317991633</v>
      </c>
      <c r="G48" s="154">
        <v>317</v>
      </c>
      <c r="H48" s="158">
        <v>33</v>
      </c>
      <c r="I48" s="155">
        <f t="shared" si="24"/>
        <v>0.10410094637223975</v>
      </c>
      <c r="J48" s="154">
        <v>140</v>
      </c>
      <c r="K48" s="153">
        <v>26</v>
      </c>
      <c r="L48" s="155">
        <f t="shared" si="25"/>
        <v>0.18571428571428572</v>
      </c>
      <c r="M48" s="154">
        <v>21</v>
      </c>
      <c r="N48" s="153">
        <v>4</v>
      </c>
      <c r="O48" s="164">
        <f t="shared" si="26"/>
        <v>0.19047619047619047</v>
      </c>
      <c r="Q48" s="128"/>
      <c r="R48" s="128"/>
    </row>
    <row r="49" spans="1:18" ht="15" thickBot="1" x14ac:dyDescent="0.35">
      <c r="A49" s="17" t="s">
        <v>16</v>
      </c>
      <c r="B49" s="66"/>
      <c r="C49" s="50"/>
      <c r="D49" s="43" t="s">
        <v>182</v>
      </c>
      <c r="E49" s="43" t="s">
        <v>182</v>
      </c>
      <c r="F49" s="75" t="s">
        <v>182</v>
      </c>
      <c r="G49" s="22" t="s">
        <v>182</v>
      </c>
      <c r="H49" s="23" t="s">
        <v>182</v>
      </c>
      <c r="I49" s="21" t="s">
        <v>182</v>
      </c>
      <c r="J49" s="22" t="s">
        <v>182</v>
      </c>
      <c r="K49" s="23" t="s">
        <v>182</v>
      </c>
      <c r="L49" s="21" t="s">
        <v>182</v>
      </c>
      <c r="M49" s="22" t="s">
        <v>182</v>
      </c>
      <c r="N49" s="23" t="s">
        <v>182</v>
      </c>
      <c r="O49" s="21" t="s">
        <v>182</v>
      </c>
      <c r="Q49" s="128"/>
      <c r="R49" s="128"/>
    </row>
    <row r="50" spans="1:18" ht="15" thickBot="1" x14ac:dyDescent="0.35">
      <c r="A50" s="16" t="s">
        <v>132</v>
      </c>
      <c r="B50" s="59" t="s">
        <v>131</v>
      </c>
      <c r="C50" s="46">
        <v>58</v>
      </c>
      <c r="D50" s="43">
        <v>143</v>
      </c>
      <c r="E50" s="43">
        <v>5</v>
      </c>
      <c r="F50" s="75">
        <f t="shared" ref="F50" si="27">E50/D50</f>
        <v>3.4965034965034968E-2</v>
      </c>
      <c r="G50" s="22">
        <v>3</v>
      </c>
      <c r="H50" s="40">
        <v>0</v>
      </c>
      <c r="I50" s="21">
        <f t="shared" ref="I50:I51" si="28">H50/G50</f>
        <v>0</v>
      </c>
      <c r="J50" s="22">
        <v>47</v>
      </c>
      <c r="K50" s="40">
        <v>0</v>
      </c>
      <c r="L50" s="21">
        <f t="shared" ref="L50:L51" si="29">K50/J50</f>
        <v>0</v>
      </c>
      <c r="M50" s="22">
        <v>93</v>
      </c>
      <c r="N50" s="23">
        <v>5</v>
      </c>
      <c r="O50" s="21">
        <f t="shared" ref="O50" si="30">N50/M50</f>
        <v>5.3763440860215055E-2</v>
      </c>
      <c r="Q50" s="128"/>
      <c r="R50" s="128"/>
    </row>
    <row r="51" spans="1:18" ht="15" thickBot="1" x14ac:dyDescent="0.35">
      <c r="A51" s="37" t="s">
        <v>17</v>
      </c>
      <c r="B51" s="66"/>
      <c r="C51" s="50"/>
      <c r="D51" s="43">
        <f>SUM(D50)</f>
        <v>143</v>
      </c>
      <c r="E51" s="43">
        <f>SUM(E50)</f>
        <v>5</v>
      </c>
      <c r="F51" s="75">
        <f>E51/D51</f>
        <v>3.4965034965034968E-2</v>
      </c>
      <c r="G51" s="22">
        <f t="shared" ref="G51:H51" si="31">SUM(G50)</f>
        <v>3</v>
      </c>
      <c r="H51" s="40">
        <f t="shared" si="31"/>
        <v>0</v>
      </c>
      <c r="I51" s="21">
        <f t="shared" si="28"/>
        <v>0</v>
      </c>
      <c r="J51" s="22">
        <f t="shared" ref="J51:K51" si="32">SUM(J50)</f>
        <v>47</v>
      </c>
      <c r="K51" s="40">
        <f t="shared" si="32"/>
        <v>0</v>
      </c>
      <c r="L51" s="21">
        <f t="shared" si="29"/>
        <v>0</v>
      </c>
      <c r="M51" s="22">
        <f>SUM(M50)</f>
        <v>93</v>
      </c>
      <c r="N51" s="23">
        <f>SUM(N50)</f>
        <v>5</v>
      </c>
      <c r="O51" s="21">
        <f>N51/M51</f>
        <v>5.3763440860215055E-2</v>
      </c>
      <c r="Q51" s="128"/>
      <c r="R51" s="128"/>
    </row>
    <row r="52" spans="1:18" ht="68.25" customHeight="1" x14ac:dyDescent="0.3">
      <c r="A52" s="182" t="s">
        <v>256</v>
      </c>
      <c r="B52" s="182"/>
      <c r="C52" s="182"/>
      <c r="D52" s="182"/>
      <c r="E52" s="182"/>
      <c r="F52" s="182"/>
      <c r="G52" s="182"/>
      <c r="H52" s="182"/>
      <c r="I52" s="182"/>
      <c r="J52" s="182"/>
      <c r="K52" s="182"/>
      <c r="L52" s="182"/>
      <c r="M52" s="182"/>
      <c r="N52" s="182"/>
      <c r="O52" s="182"/>
      <c r="Q52" s="128"/>
      <c r="R52" s="128"/>
    </row>
    <row r="53" spans="1:18" ht="17.399999999999999" x14ac:dyDescent="0.3">
      <c r="A53" s="2" t="s">
        <v>4</v>
      </c>
      <c r="B53" s="2"/>
      <c r="K53" s="47"/>
      <c r="O53" s="47"/>
      <c r="Q53" s="128"/>
      <c r="R53" s="128"/>
    </row>
    <row r="54" spans="1:18" ht="18" thickBot="1" x14ac:dyDescent="0.35">
      <c r="A54" s="2"/>
      <c r="B54" s="2"/>
      <c r="Q54" s="128"/>
      <c r="R54" s="128"/>
    </row>
    <row r="55" spans="1:18" x14ac:dyDescent="0.3">
      <c r="A55" s="32" t="s">
        <v>3</v>
      </c>
      <c r="B55" s="62" t="s">
        <v>33</v>
      </c>
      <c r="C55" s="184" t="s">
        <v>27</v>
      </c>
      <c r="D55" s="184"/>
      <c r="E55" s="184"/>
      <c r="F55" s="184"/>
      <c r="G55" s="184"/>
      <c r="H55" s="184"/>
      <c r="I55" s="184"/>
      <c r="J55" s="184"/>
      <c r="K55" s="184"/>
      <c r="L55" s="184"/>
      <c r="M55" s="184"/>
      <c r="N55" s="184"/>
      <c r="O55" s="189"/>
      <c r="Q55" s="128"/>
      <c r="R55" s="128"/>
    </row>
    <row r="56" spans="1:18" ht="14.4" customHeight="1" x14ac:dyDescent="0.3">
      <c r="A56" s="33"/>
      <c r="B56" s="60"/>
      <c r="C56" s="186" t="s">
        <v>26</v>
      </c>
      <c r="D56" s="187"/>
      <c r="E56" s="187"/>
      <c r="F56" s="188"/>
      <c r="G56" s="187" t="s">
        <v>167</v>
      </c>
      <c r="H56" s="187"/>
      <c r="I56" s="188"/>
      <c r="J56" s="186" t="s">
        <v>168</v>
      </c>
      <c r="K56" s="187"/>
      <c r="L56" s="188"/>
      <c r="M56" s="186" t="s">
        <v>169</v>
      </c>
      <c r="N56" s="187"/>
      <c r="O56" s="188"/>
      <c r="Q56" s="128"/>
      <c r="R56" s="128"/>
    </row>
    <row r="57" spans="1:18" ht="29.4" thickBot="1" x14ac:dyDescent="0.35">
      <c r="A57" s="34"/>
      <c r="B57" s="61"/>
      <c r="C57" s="48" t="s">
        <v>25</v>
      </c>
      <c r="D57" s="13" t="s">
        <v>81</v>
      </c>
      <c r="E57" s="13" t="s">
        <v>24</v>
      </c>
      <c r="F57" s="14" t="s">
        <v>1</v>
      </c>
      <c r="G57" s="19" t="s">
        <v>105</v>
      </c>
      <c r="H57" s="13" t="s">
        <v>24</v>
      </c>
      <c r="I57" s="14" t="s">
        <v>1</v>
      </c>
      <c r="J57" s="19" t="s">
        <v>81</v>
      </c>
      <c r="K57" s="13" t="s">
        <v>24</v>
      </c>
      <c r="L57" s="14" t="s">
        <v>1</v>
      </c>
      <c r="M57" s="20" t="s">
        <v>81</v>
      </c>
      <c r="N57" s="13" t="s">
        <v>24</v>
      </c>
      <c r="O57" s="14" t="s">
        <v>1</v>
      </c>
      <c r="Q57" s="128"/>
      <c r="R57" s="128"/>
    </row>
    <row r="58" spans="1:18" ht="29.4" thickBot="1" x14ac:dyDescent="0.35">
      <c r="A58" s="5" t="s">
        <v>166</v>
      </c>
      <c r="B58" s="146" t="s">
        <v>75</v>
      </c>
      <c r="C58" s="76">
        <v>19</v>
      </c>
      <c r="D58" s="102">
        <v>147</v>
      </c>
      <c r="E58" s="102">
        <v>19</v>
      </c>
      <c r="F58" s="70">
        <f>E58/D58</f>
        <v>0.12925170068027211</v>
      </c>
      <c r="G58" s="103">
        <v>51</v>
      </c>
      <c r="H58" s="102">
        <v>3</v>
      </c>
      <c r="I58" s="70">
        <f t="shared" ref="I58:I61" si="33">H58/G58</f>
        <v>5.8823529411764705E-2</v>
      </c>
      <c r="J58" s="103">
        <v>38</v>
      </c>
      <c r="K58" s="102">
        <v>3</v>
      </c>
      <c r="L58" s="70">
        <f t="shared" ref="L58:L61" si="34">K58/J58</f>
        <v>7.8947368421052627E-2</v>
      </c>
      <c r="M58" s="103">
        <v>58</v>
      </c>
      <c r="N58" s="102">
        <v>13</v>
      </c>
      <c r="O58" s="70">
        <f>N58/M58</f>
        <v>0.22413793103448276</v>
      </c>
      <c r="Q58" s="128"/>
      <c r="R58" s="128"/>
    </row>
    <row r="59" spans="1:18" ht="29.4" thickBot="1" x14ac:dyDescent="0.35">
      <c r="A59" s="5" t="s">
        <v>173</v>
      </c>
      <c r="B59" s="147" t="s">
        <v>191</v>
      </c>
      <c r="C59" s="76">
        <v>27</v>
      </c>
      <c r="D59" s="104">
        <v>256</v>
      </c>
      <c r="E59" s="104">
        <v>43</v>
      </c>
      <c r="F59" s="68">
        <f t="shared" ref="F59:F60" si="35">E59/D59</f>
        <v>0.16796875</v>
      </c>
      <c r="G59" s="105">
        <v>30</v>
      </c>
      <c r="H59" s="104">
        <v>10</v>
      </c>
      <c r="I59" s="68">
        <f t="shared" si="33"/>
        <v>0.33333333333333331</v>
      </c>
      <c r="J59" s="105">
        <v>192</v>
      </c>
      <c r="K59" s="104">
        <v>29</v>
      </c>
      <c r="L59" s="68">
        <f t="shared" si="34"/>
        <v>0.15104166666666666</v>
      </c>
      <c r="M59" s="108">
        <v>34</v>
      </c>
      <c r="N59" s="109">
        <v>4</v>
      </c>
      <c r="O59" s="179">
        <f>N59/M59</f>
        <v>0.11764705882352941</v>
      </c>
      <c r="Q59" s="128"/>
      <c r="R59" s="128"/>
    </row>
    <row r="60" spans="1:18" ht="29.4" thickBot="1" x14ac:dyDescent="0.35">
      <c r="A60" s="44" t="s">
        <v>174</v>
      </c>
      <c r="B60" s="148" t="s">
        <v>181</v>
      </c>
      <c r="C60" s="76">
        <v>4</v>
      </c>
      <c r="D60" s="111">
        <v>16</v>
      </c>
      <c r="E60" s="111">
        <v>6</v>
      </c>
      <c r="F60" s="71">
        <f t="shared" si="35"/>
        <v>0.375</v>
      </c>
      <c r="G60" s="116">
        <v>1</v>
      </c>
      <c r="H60" s="117">
        <v>0</v>
      </c>
      <c r="I60" s="140">
        <f t="shared" si="33"/>
        <v>0</v>
      </c>
      <c r="J60" s="112">
        <v>15</v>
      </c>
      <c r="K60" s="111">
        <v>6</v>
      </c>
      <c r="L60" s="71">
        <f t="shared" si="34"/>
        <v>0.4</v>
      </c>
      <c r="M60" s="116" t="s">
        <v>182</v>
      </c>
      <c r="N60" s="117" t="s">
        <v>182</v>
      </c>
      <c r="O60" s="140" t="s">
        <v>182</v>
      </c>
      <c r="Q60" s="128"/>
      <c r="R60" s="128"/>
    </row>
    <row r="61" spans="1:18" ht="15" thickBot="1" x14ac:dyDescent="0.35">
      <c r="A61" s="17" t="s">
        <v>10</v>
      </c>
      <c r="B61" s="66"/>
      <c r="C61" s="85"/>
      <c r="D61" s="23">
        <f>SUM(D58:D60)</f>
        <v>419</v>
      </c>
      <c r="E61" s="172">
        <f>SUM(E58:E60)</f>
        <v>68</v>
      </c>
      <c r="F61" s="173">
        <f>E61/D61</f>
        <v>0.162291169451074</v>
      </c>
      <c r="G61" s="175">
        <f t="shared" ref="G61:H61" si="36">SUM(G58:G60)</f>
        <v>82</v>
      </c>
      <c r="H61" s="172">
        <f t="shared" si="36"/>
        <v>13</v>
      </c>
      <c r="I61" s="176">
        <f t="shared" si="33"/>
        <v>0.15853658536585366</v>
      </c>
      <c r="J61" s="177">
        <f t="shared" ref="J61:K61" si="37">SUM(J58:J60)</f>
        <v>245</v>
      </c>
      <c r="K61" s="172">
        <f t="shared" si="37"/>
        <v>38</v>
      </c>
      <c r="L61" s="21">
        <f t="shared" si="34"/>
        <v>0.15510204081632653</v>
      </c>
      <c r="M61" s="175">
        <f t="shared" ref="M61" si="38">SUM(M58:M60)</f>
        <v>92</v>
      </c>
      <c r="N61" s="172">
        <f>SUM(N58:N60)</f>
        <v>17</v>
      </c>
      <c r="O61" s="178">
        <f t="shared" ref="O61" si="39">N61/M61</f>
        <v>0.18478260869565216</v>
      </c>
      <c r="Q61" s="128"/>
      <c r="R61" s="128"/>
    </row>
    <row r="62" spans="1:18" ht="28.8" x14ac:dyDescent="0.3">
      <c r="A62" s="5" t="s">
        <v>177</v>
      </c>
      <c r="B62" s="149" t="s">
        <v>78</v>
      </c>
      <c r="C62" s="134" t="s">
        <v>182</v>
      </c>
      <c r="D62" s="135" t="s">
        <v>182</v>
      </c>
      <c r="E62" s="135" t="s">
        <v>182</v>
      </c>
      <c r="F62" s="142" t="s">
        <v>182</v>
      </c>
      <c r="G62" s="134" t="s">
        <v>182</v>
      </c>
      <c r="H62" s="135" t="s">
        <v>182</v>
      </c>
      <c r="I62" s="142" t="s">
        <v>182</v>
      </c>
      <c r="J62" s="134" t="s">
        <v>182</v>
      </c>
      <c r="K62" s="135" t="s">
        <v>182</v>
      </c>
      <c r="L62" s="142" t="s">
        <v>182</v>
      </c>
      <c r="M62" s="134" t="s">
        <v>182</v>
      </c>
      <c r="N62" s="135" t="s">
        <v>182</v>
      </c>
      <c r="O62" s="136" t="s">
        <v>182</v>
      </c>
      <c r="Q62" s="128"/>
      <c r="R62" s="128"/>
    </row>
    <row r="63" spans="1:18" ht="29.4" thickBot="1" x14ac:dyDescent="0.35">
      <c r="A63" s="5" t="s">
        <v>180</v>
      </c>
      <c r="B63" s="147" t="s">
        <v>190</v>
      </c>
      <c r="C63" s="76">
        <v>5</v>
      </c>
      <c r="D63" s="111">
        <v>35</v>
      </c>
      <c r="E63" s="111">
        <v>4</v>
      </c>
      <c r="F63" s="71">
        <f>E63/D63</f>
        <v>0.11428571428571428</v>
      </c>
      <c r="G63" s="116" t="s">
        <v>182</v>
      </c>
      <c r="H63" s="117" t="s">
        <v>182</v>
      </c>
      <c r="I63" s="140" t="s">
        <v>182</v>
      </c>
      <c r="J63" s="112">
        <v>35</v>
      </c>
      <c r="K63" s="111">
        <v>4</v>
      </c>
      <c r="L63" s="71">
        <f>K63/J63</f>
        <v>0.11428571428571428</v>
      </c>
      <c r="M63" s="116" t="s">
        <v>182</v>
      </c>
      <c r="N63" s="117" t="s">
        <v>182</v>
      </c>
      <c r="O63" s="126" t="s">
        <v>182</v>
      </c>
      <c r="Q63" s="128"/>
      <c r="R63" s="128"/>
    </row>
    <row r="64" spans="1:18" ht="15" thickBot="1" x14ac:dyDescent="0.35">
      <c r="A64" s="17" t="s">
        <v>11</v>
      </c>
      <c r="B64" s="66"/>
      <c r="C64" s="85"/>
      <c r="D64" s="23">
        <f>SUM(D62:D63)</f>
        <v>35</v>
      </c>
      <c r="E64" s="174">
        <f>SUM(E62:E63)</f>
        <v>4</v>
      </c>
      <c r="F64" s="173">
        <f>E64/D64</f>
        <v>0.11428571428571428</v>
      </c>
      <c r="G64" s="175" t="s">
        <v>182</v>
      </c>
      <c r="H64" s="172" t="s">
        <v>182</v>
      </c>
      <c r="I64" s="176" t="s">
        <v>182</v>
      </c>
      <c r="J64" s="177">
        <f t="shared" ref="J64:K64" si="40">SUM(J62:J63)</f>
        <v>35</v>
      </c>
      <c r="K64" s="172">
        <f t="shared" si="40"/>
        <v>4</v>
      </c>
      <c r="L64" s="21">
        <f t="shared" ref="L64" si="41">K64/J64</f>
        <v>0.11428571428571428</v>
      </c>
      <c r="M64" s="175" t="s">
        <v>182</v>
      </c>
      <c r="N64" s="172" t="s">
        <v>182</v>
      </c>
      <c r="O64" s="178" t="s">
        <v>182</v>
      </c>
      <c r="Q64" s="128"/>
      <c r="R64" s="128"/>
    </row>
    <row r="65" spans="1:18" ht="43.2" x14ac:dyDescent="0.3">
      <c r="A65" s="5" t="s">
        <v>109</v>
      </c>
      <c r="B65" s="59" t="s">
        <v>98</v>
      </c>
      <c r="C65" s="91">
        <v>1</v>
      </c>
      <c r="D65" s="102">
        <v>4</v>
      </c>
      <c r="E65" s="102">
        <v>0</v>
      </c>
      <c r="F65" s="70">
        <f t="shared" ref="F65" si="42">E65/D65</f>
        <v>0</v>
      </c>
      <c r="G65" s="134" t="s">
        <v>182</v>
      </c>
      <c r="H65" s="135" t="s">
        <v>182</v>
      </c>
      <c r="I65" s="136" t="s">
        <v>182</v>
      </c>
      <c r="J65" s="103">
        <v>4</v>
      </c>
      <c r="K65" s="102">
        <v>0</v>
      </c>
      <c r="L65" s="70">
        <f>K65/J65</f>
        <v>0</v>
      </c>
      <c r="M65" s="134" t="s">
        <v>182</v>
      </c>
      <c r="N65" s="135" t="s">
        <v>182</v>
      </c>
      <c r="O65" s="136" t="s">
        <v>182</v>
      </c>
      <c r="Q65" s="128"/>
      <c r="R65" s="128"/>
    </row>
    <row r="66" spans="1:18" ht="43.2" x14ac:dyDescent="0.3">
      <c r="A66" s="5" t="s">
        <v>110</v>
      </c>
      <c r="B66" s="59" t="s">
        <v>100</v>
      </c>
      <c r="C66" s="108" t="s">
        <v>182</v>
      </c>
      <c r="D66" s="109" t="s">
        <v>182</v>
      </c>
      <c r="E66" s="109" t="s">
        <v>182</v>
      </c>
      <c r="F66" s="110" t="s">
        <v>182</v>
      </c>
      <c r="G66" s="108" t="s">
        <v>182</v>
      </c>
      <c r="H66" s="109" t="s">
        <v>182</v>
      </c>
      <c r="I66" s="110" t="s">
        <v>182</v>
      </c>
      <c r="J66" s="108" t="s">
        <v>182</v>
      </c>
      <c r="K66" s="109" t="s">
        <v>182</v>
      </c>
      <c r="L66" s="110" t="s">
        <v>182</v>
      </c>
      <c r="M66" s="108" t="s">
        <v>182</v>
      </c>
      <c r="N66" s="109" t="s">
        <v>182</v>
      </c>
      <c r="O66" s="110" t="s">
        <v>182</v>
      </c>
      <c r="Q66" s="128"/>
      <c r="R66" s="128"/>
    </row>
    <row r="67" spans="1:18" ht="43.2" x14ac:dyDescent="0.3">
      <c r="A67" s="44" t="s">
        <v>175</v>
      </c>
      <c r="B67" s="59" t="s">
        <v>101</v>
      </c>
      <c r="C67" s="49">
        <v>23</v>
      </c>
      <c r="D67" s="104">
        <v>210</v>
      </c>
      <c r="E67" s="104">
        <v>7</v>
      </c>
      <c r="F67" s="68">
        <f>E67/D67</f>
        <v>3.3333333333333333E-2</v>
      </c>
      <c r="G67" s="105">
        <v>46</v>
      </c>
      <c r="H67" s="104">
        <v>1</v>
      </c>
      <c r="I67" s="68">
        <f>H67/G67</f>
        <v>2.1739130434782608E-2</v>
      </c>
      <c r="J67" s="105">
        <v>94</v>
      </c>
      <c r="K67" s="104">
        <v>1</v>
      </c>
      <c r="L67" s="68">
        <f>K67/J67</f>
        <v>1.0638297872340425E-2</v>
      </c>
      <c r="M67" s="105">
        <v>70</v>
      </c>
      <c r="N67" s="104">
        <v>5</v>
      </c>
      <c r="O67" s="68">
        <f>N67/M67</f>
        <v>7.1428571428571425E-2</v>
      </c>
      <c r="Q67" s="128"/>
      <c r="R67" s="128"/>
    </row>
    <row r="68" spans="1:18" ht="15" thickBot="1" x14ac:dyDescent="0.35">
      <c r="A68" s="5" t="s">
        <v>108</v>
      </c>
      <c r="B68" s="59" t="s">
        <v>103</v>
      </c>
      <c r="C68" s="116" t="s">
        <v>182</v>
      </c>
      <c r="D68" s="117" t="s">
        <v>182</v>
      </c>
      <c r="E68" s="117" t="s">
        <v>182</v>
      </c>
      <c r="F68" s="126" t="s">
        <v>182</v>
      </c>
      <c r="G68" s="116" t="s">
        <v>182</v>
      </c>
      <c r="H68" s="117" t="s">
        <v>182</v>
      </c>
      <c r="I68" s="126" t="s">
        <v>182</v>
      </c>
      <c r="J68" s="116" t="s">
        <v>182</v>
      </c>
      <c r="K68" s="117" t="s">
        <v>182</v>
      </c>
      <c r="L68" s="126" t="s">
        <v>182</v>
      </c>
      <c r="M68" s="116" t="s">
        <v>182</v>
      </c>
      <c r="N68" s="117" t="s">
        <v>182</v>
      </c>
      <c r="O68" s="126" t="s">
        <v>182</v>
      </c>
      <c r="Q68" s="128"/>
      <c r="R68" s="128"/>
    </row>
    <row r="69" spans="1:18" ht="15" thickBot="1" x14ac:dyDescent="0.35">
      <c r="A69" s="17" t="s">
        <v>12</v>
      </c>
      <c r="B69" s="66"/>
      <c r="C69" s="85"/>
      <c r="D69" s="86">
        <f>SUM(D65:D68)</f>
        <v>214</v>
      </c>
      <c r="E69" s="145">
        <f>SUM(E65:E68)</f>
        <v>7</v>
      </c>
      <c r="F69" s="73">
        <f>E69/D69</f>
        <v>3.2710280373831772E-2</v>
      </c>
      <c r="G69" s="124">
        <f t="shared" ref="G69:H69" si="43">SUM(G65:G68)</f>
        <v>46</v>
      </c>
      <c r="H69" s="87">
        <f t="shared" si="43"/>
        <v>1</v>
      </c>
      <c r="I69" s="125">
        <f t="shared" ref="I69" si="44">H69/G69</f>
        <v>2.1739130434782608E-2</v>
      </c>
      <c r="J69" s="88">
        <f t="shared" ref="J69:K69" si="45">SUM(J65:J68)</f>
        <v>98</v>
      </c>
      <c r="K69" s="87">
        <f t="shared" si="45"/>
        <v>1</v>
      </c>
      <c r="L69" s="89">
        <f t="shared" ref="L69" si="46">K69/J69</f>
        <v>1.020408163265306E-2</v>
      </c>
      <c r="M69" s="124">
        <f t="shared" ref="M69:N69" si="47">SUM(M65:M68)</f>
        <v>70</v>
      </c>
      <c r="N69" s="87">
        <f t="shared" si="47"/>
        <v>5</v>
      </c>
      <c r="O69" s="90">
        <f t="shared" ref="O69" si="48">N69/M69</f>
        <v>7.1428571428571425E-2</v>
      </c>
      <c r="Q69" s="128"/>
      <c r="R69" s="128"/>
    </row>
    <row r="70" spans="1:18" ht="68.400000000000006" customHeight="1" x14ac:dyDescent="0.3">
      <c r="A70" s="182" t="s">
        <v>256</v>
      </c>
      <c r="B70" s="182"/>
      <c r="C70" s="182"/>
      <c r="D70" s="182"/>
      <c r="E70" s="182"/>
      <c r="F70" s="182"/>
      <c r="G70" s="182"/>
      <c r="H70" s="182"/>
      <c r="I70" s="182"/>
      <c r="J70" s="182"/>
      <c r="K70" s="182"/>
      <c r="L70" s="182"/>
      <c r="M70" s="182"/>
      <c r="N70" s="182"/>
      <c r="O70" s="182"/>
      <c r="Q70" s="128"/>
      <c r="R70" s="128"/>
    </row>
    <row r="71" spans="1:18" x14ac:dyDescent="0.3">
      <c r="A71" s="83"/>
      <c r="B71" s="83"/>
      <c r="C71" s="84"/>
      <c r="D71" s="83"/>
      <c r="E71" s="83"/>
      <c r="F71" s="83"/>
      <c r="G71" s="83"/>
      <c r="H71" s="83"/>
      <c r="I71" s="83"/>
      <c r="J71" s="83"/>
      <c r="K71" s="83"/>
      <c r="L71" s="83"/>
      <c r="M71" s="83"/>
      <c r="N71" s="83"/>
      <c r="O71" s="83"/>
      <c r="Q71" s="128"/>
      <c r="R71" s="128"/>
    </row>
    <row r="72" spans="1:18" ht="17.399999999999999" x14ac:dyDescent="0.3">
      <c r="A72" s="2" t="s">
        <v>5</v>
      </c>
      <c r="B72" s="2"/>
      <c r="Q72" s="128"/>
      <c r="R72" s="128"/>
    </row>
    <row r="73" spans="1:18" ht="15" thickBot="1" x14ac:dyDescent="0.35">
      <c r="A73" s="3"/>
      <c r="B73" s="3"/>
      <c r="Q73" s="128"/>
      <c r="R73" s="128"/>
    </row>
    <row r="74" spans="1:18" x14ac:dyDescent="0.3">
      <c r="A74" s="57"/>
      <c r="B74" s="32" t="s">
        <v>33</v>
      </c>
      <c r="C74" s="190" t="s">
        <v>2</v>
      </c>
      <c r="D74" s="191"/>
      <c r="E74" s="191"/>
      <c r="F74" s="192"/>
      <c r="Q74" s="128"/>
      <c r="R74" s="128"/>
    </row>
    <row r="75" spans="1:18" ht="29.4" thickBot="1" x14ac:dyDescent="0.35">
      <c r="A75" s="58" t="s">
        <v>3</v>
      </c>
      <c r="B75" s="58"/>
      <c r="C75" s="48" t="s">
        <v>25</v>
      </c>
      <c r="D75" s="13" t="s">
        <v>105</v>
      </c>
      <c r="E75" s="13" t="s">
        <v>24</v>
      </c>
      <c r="F75" s="14" t="s">
        <v>1</v>
      </c>
      <c r="Q75" s="128"/>
      <c r="R75" s="128"/>
    </row>
    <row r="76" spans="1:18" x14ac:dyDescent="0.3">
      <c r="A76" s="5" t="s">
        <v>189</v>
      </c>
      <c r="B76" s="67" t="s">
        <v>178</v>
      </c>
      <c r="C76" s="78">
        <v>17</v>
      </c>
      <c r="D76" s="93">
        <v>167</v>
      </c>
      <c r="E76" s="93">
        <v>28</v>
      </c>
      <c r="F76" s="64">
        <f t="shared" ref="F76:F78" si="49">E76/D76</f>
        <v>0.16766467065868262</v>
      </c>
      <c r="Q76" s="128"/>
      <c r="R76" s="128"/>
    </row>
    <row r="77" spans="1:18" x14ac:dyDescent="0.3">
      <c r="A77" s="5" t="s">
        <v>148</v>
      </c>
      <c r="B77" s="67" t="s">
        <v>116</v>
      </c>
      <c r="C77" s="79">
        <v>41</v>
      </c>
      <c r="D77" s="25">
        <v>398</v>
      </c>
      <c r="E77" s="25">
        <v>2</v>
      </c>
      <c r="F77" s="65">
        <f t="shared" si="49"/>
        <v>5.0251256281407036E-3</v>
      </c>
      <c r="Q77" s="128"/>
      <c r="R77" s="128"/>
    </row>
    <row r="78" spans="1:18" x14ac:dyDescent="0.3">
      <c r="A78" s="5" t="s">
        <v>149</v>
      </c>
      <c r="B78" s="67" t="s">
        <v>179</v>
      </c>
      <c r="C78" s="80">
        <v>21</v>
      </c>
      <c r="D78" s="94">
        <v>90</v>
      </c>
      <c r="E78" s="94">
        <v>2</v>
      </c>
      <c r="F78" s="65">
        <f t="shared" si="49"/>
        <v>2.2222222222222223E-2</v>
      </c>
      <c r="G78" s="8"/>
      <c r="Q78" s="128"/>
      <c r="R78" s="128"/>
    </row>
    <row r="79" spans="1:18" ht="15" thickBot="1" x14ac:dyDescent="0.35">
      <c r="A79" s="63" t="s">
        <v>150</v>
      </c>
      <c r="B79" s="123" t="s">
        <v>112</v>
      </c>
      <c r="C79" s="81">
        <v>27</v>
      </c>
      <c r="D79" s="95">
        <v>131</v>
      </c>
      <c r="E79" s="95">
        <v>0</v>
      </c>
      <c r="F79" s="74">
        <f>E79/D79</f>
        <v>0</v>
      </c>
      <c r="G79" s="132"/>
      <c r="H79" s="8"/>
      <c r="I79" s="8"/>
      <c r="J79" s="8"/>
      <c r="K79" s="8"/>
      <c r="L79" s="8"/>
      <c r="M79" s="8"/>
      <c r="N79" s="8"/>
      <c r="O79" s="8"/>
      <c r="Q79" s="128"/>
      <c r="R79" s="128"/>
    </row>
    <row r="80" spans="1:18" ht="68.099999999999994" customHeight="1" x14ac:dyDescent="0.3">
      <c r="A80" s="182" t="s">
        <v>256</v>
      </c>
      <c r="B80" s="182"/>
      <c r="C80" s="182"/>
      <c r="D80" s="182"/>
      <c r="E80" s="182"/>
      <c r="F80" s="182"/>
      <c r="G80" s="193"/>
      <c r="H80" s="193"/>
      <c r="I80" s="193"/>
      <c r="J80" s="193"/>
      <c r="K80" s="193"/>
      <c r="L80" s="193"/>
      <c r="M80" s="193"/>
      <c r="N80" s="193"/>
      <c r="O80" s="193"/>
      <c r="Q80" s="128"/>
      <c r="R80" s="128"/>
    </row>
    <row r="81" spans="1:19" ht="17.399999999999999" x14ac:dyDescent="0.3">
      <c r="A81" s="2" t="s">
        <v>151</v>
      </c>
      <c r="B81" s="2"/>
      <c r="Q81" s="128"/>
      <c r="R81" s="128"/>
    </row>
    <row r="82" spans="1:19" ht="15" thickBot="1" x14ac:dyDescent="0.35">
      <c r="Q82" s="128"/>
      <c r="R82" s="128"/>
    </row>
    <row r="83" spans="1:19" x14ac:dyDescent="0.3">
      <c r="A83" s="32" t="s">
        <v>3</v>
      </c>
      <c r="B83" s="62" t="s">
        <v>33</v>
      </c>
      <c r="C83" s="183" t="s">
        <v>27</v>
      </c>
      <c r="D83" s="184"/>
      <c r="E83" s="184"/>
      <c r="F83" s="184"/>
      <c r="G83" s="184"/>
      <c r="H83" s="184"/>
      <c r="I83" s="184"/>
      <c r="J83" s="184"/>
      <c r="K83" s="184"/>
      <c r="L83" s="184"/>
      <c r="M83" s="184"/>
      <c r="N83" s="184"/>
      <c r="O83" s="189"/>
      <c r="Q83" s="128"/>
      <c r="R83" s="128"/>
    </row>
    <row r="84" spans="1:19" ht="14.4" customHeight="1" x14ac:dyDescent="0.3">
      <c r="A84" s="33"/>
      <c r="B84" s="60"/>
      <c r="C84" s="186" t="s">
        <v>26</v>
      </c>
      <c r="D84" s="187"/>
      <c r="E84" s="187"/>
      <c r="F84" s="188"/>
      <c r="G84" s="186" t="s">
        <v>167</v>
      </c>
      <c r="H84" s="187"/>
      <c r="I84" s="188"/>
      <c r="J84" s="186" t="s">
        <v>168</v>
      </c>
      <c r="K84" s="187"/>
      <c r="L84" s="188"/>
      <c r="M84" s="186" t="s">
        <v>169</v>
      </c>
      <c r="N84" s="187"/>
      <c r="O84" s="188"/>
      <c r="Q84" s="128"/>
      <c r="R84" s="128"/>
    </row>
    <row r="85" spans="1:19" ht="29.4" thickBot="1" x14ac:dyDescent="0.35">
      <c r="A85" s="34"/>
      <c r="B85" s="61"/>
      <c r="C85" s="48" t="s">
        <v>25</v>
      </c>
      <c r="D85" s="13" t="s">
        <v>81</v>
      </c>
      <c r="E85" s="13" t="s">
        <v>24</v>
      </c>
      <c r="F85" s="18" t="s">
        <v>1</v>
      </c>
      <c r="G85" s="20" t="s">
        <v>105</v>
      </c>
      <c r="H85" s="13" t="s">
        <v>24</v>
      </c>
      <c r="I85" s="14" t="s">
        <v>1</v>
      </c>
      <c r="J85" s="20" t="s">
        <v>81</v>
      </c>
      <c r="K85" s="13" t="s">
        <v>24</v>
      </c>
      <c r="L85" s="14" t="s">
        <v>1</v>
      </c>
      <c r="M85" s="20" t="s">
        <v>81</v>
      </c>
      <c r="N85" s="13" t="s">
        <v>24</v>
      </c>
      <c r="O85" s="14" t="s">
        <v>1</v>
      </c>
      <c r="P85" s="11"/>
      <c r="Q85" s="128"/>
      <c r="R85" s="128"/>
    </row>
    <row r="86" spans="1:19" x14ac:dyDescent="0.3">
      <c r="A86" s="16" t="s">
        <v>155</v>
      </c>
      <c r="B86" s="59" t="s">
        <v>68</v>
      </c>
      <c r="C86" s="181" t="s">
        <v>182</v>
      </c>
      <c r="D86" s="93" t="s">
        <v>182</v>
      </c>
      <c r="E86" s="93" t="s">
        <v>182</v>
      </c>
      <c r="F86" s="64" t="s">
        <v>182</v>
      </c>
      <c r="G86" s="96" t="s">
        <v>182</v>
      </c>
      <c r="H86" s="93" t="s">
        <v>182</v>
      </c>
      <c r="I86" s="64" t="s">
        <v>182</v>
      </c>
      <c r="J86" s="96" t="s">
        <v>182</v>
      </c>
      <c r="K86" s="93" t="s">
        <v>182</v>
      </c>
      <c r="L86" s="64" t="s">
        <v>182</v>
      </c>
      <c r="M86" s="96" t="s">
        <v>182</v>
      </c>
      <c r="N86" s="93" t="s">
        <v>182</v>
      </c>
      <c r="O86" s="64" t="s">
        <v>182</v>
      </c>
      <c r="P86" s="12"/>
      <c r="Q86" s="128"/>
      <c r="R86" s="128"/>
    </row>
    <row r="87" spans="1:19" x14ac:dyDescent="0.3">
      <c r="A87" s="5" t="s">
        <v>152</v>
      </c>
      <c r="B87" s="59" t="s">
        <v>69</v>
      </c>
      <c r="C87" s="49" t="s">
        <v>182</v>
      </c>
      <c r="D87" s="94" t="s">
        <v>182</v>
      </c>
      <c r="E87" s="94" t="s">
        <v>182</v>
      </c>
      <c r="F87" s="65" t="s">
        <v>182</v>
      </c>
      <c r="G87" s="97" t="s">
        <v>182</v>
      </c>
      <c r="H87" s="94" t="s">
        <v>182</v>
      </c>
      <c r="I87" s="65" t="s">
        <v>182</v>
      </c>
      <c r="J87" s="97" t="s">
        <v>182</v>
      </c>
      <c r="K87" s="94" t="s">
        <v>182</v>
      </c>
      <c r="L87" s="65" t="s">
        <v>182</v>
      </c>
      <c r="M87" s="98" t="s">
        <v>182</v>
      </c>
      <c r="N87" s="99" t="s">
        <v>182</v>
      </c>
      <c r="O87" s="143" t="s">
        <v>182</v>
      </c>
      <c r="Q87" s="128"/>
      <c r="R87" s="128"/>
      <c r="S87" s="10"/>
    </row>
    <row r="88" spans="1:19" x14ac:dyDescent="0.3">
      <c r="A88" s="5" t="s">
        <v>156</v>
      </c>
      <c r="B88" s="59" t="s">
        <v>70</v>
      </c>
      <c r="C88" s="77">
        <v>4</v>
      </c>
      <c r="D88" s="94">
        <v>4</v>
      </c>
      <c r="E88" s="94">
        <v>0</v>
      </c>
      <c r="F88" s="65">
        <f t="shared" ref="F88:F93" si="50">E88/D88</f>
        <v>0</v>
      </c>
      <c r="G88" s="98" t="s">
        <v>182</v>
      </c>
      <c r="H88" s="99" t="s">
        <v>182</v>
      </c>
      <c r="I88" s="143" t="s">
        <v>182</v>
      </c>
      <c r="J88" s="97">
        <v>4</v>
      </c>
      <c r="K88" s="94">
        <v>0</v>
      </c>
      <c r="L88" s="65">
        <f t="shared" ref="L88:L93" si="51">K88/J88</f>
        <v>0</v>
      </c>
      <c r="M88" s="98" t="s">
        <v>182</v>
      </c>
      <c r="N88" s="99" t="s">
        <v>182</v>
      </c>
      <c r="O88" s="143" t="s">
        <v>182</v>
      </c>
      <c r="Q88" s="128"/>
      <c r="R88" s="128"/>
    </row>
    <row r="89" spans="1:19" x14ac:dyDescent="0.3">
      <c r="A89" s="5" t="s">
        <v>157</v>
      </c>
      <c r="B89" s="59" t="s">
        <v>71</v>
      </c>
      <c r="C89" s="77">
        <v>1</v>
      </c>
      <c r="D89" s="94">
        <v>1</v>
      </c>
      <c r="E89" s="94">
        <v>0</v>
      </c>
      <c r="F89" s="65">
        <f t="shared" si="50"/>
        <v>0</v>
      </c>
      <c r="G89" s="98" t="s">
        <v>182</v>
      </c>
      <c r="H89" s="99" t="s">
        <v>182</v>
      </c>
      <c r="I89" s="143" t="s">
        <v>182</v>
      </c>
      <c r="J89" s="97">
        <v>1</v>
      </c>
      <c r="K89" s="94">
        <v>0</v>
      </c>
      <c r="L89" s="65">
        <f t="shared" si="51"/>
        <v>0</v>
      </c>
      <c r="M89" s="98" t="s">
        <v>182</v>
      </c>
      <c r="N89" s="99" t="s">
        <v>182</v>
      </c>
      <c r="O89" s="143" t="s">
        <v>182</v>
      </c>
      <c r="Q89" s="128"/>
      <c r="R89" s="128"/>
    </row>
    <row r="90" spans="1:19" x14ac:dyDescent="0.3">
      <c r="A90" s="5" t="s">
        <v>158</v>
      </c>
      <c r="B90" s="59" t="s">
        <v>72</v>
      </c>
      <c r="C90" s="49">
        <v>5</v>
      </c>
      <c r="D90" s="94">
        <v>5</v>
      </c>
      <c r="E90" s="94">
        <v>1</v>
      </c>
      <c r="F90" s="65">
        <f t="shared" si="50"/>
        <v>0.2</v>
      </c>
      <c r="G90" s="97">
        <v>1</v>
      </c>
      <c r="H90" s="94">
        <v>0</v>
      </c>
      <c r="I90" s="65">
        <f t="shared" ref="I90:I92" si="52">H90/G90</f>
        <v>0</v>
      </c>
      <c r="J90" s="97">
        <v>1</v>
      </c>
      <c r="K90" s="94">
        <v>0</v>
      </c>
      <c r="L90" s="65">
        <f t="shared" si="51"/>
        <v>0</v>
      </c>
      <c r="M90" s="97">
        <v>3</v>
      </c>
      <c r="N90" s="94">
        <v>0</v>
      </c>
      <c r="O90" s="65">
        <f t="shared" ref="O90" si="53">N90/M90</f>
        <v>0</v>
      </c>
      <c r="Q90" s="128"/>
      <c r="R90" s="128"/>
    </row>
    <row r="91" spans="1:19" x14ac:dyDescent="0.3">
      <c r="A91" s="5" t="s">
        <v>159</v>
      </c>
      <c r="B91" s="59" t="s">
        <v>73</v>
      </c>
      <c r="C91" s="49" t="s">
        <v>182</v>
      </c>
      <c r="D91" s="94" t="s">
        <v>182</v>
      </c>
      <c r="E91" s="94" t="s">
        <v>182</v>
      </c>
      <c r="F91" s="65" t="s">
        <v>182</v>
      </c>
      <c r="G91" s="97" t="s">
        <v>182</v>
      </c>
      <c r="H91" s="94" t="s">
        <v>182</v>
      </c>
      <c r="I91" s="65" t="s">
        <v>182</v>
      </c>
      <c r="J91" s="97" t="s">
        <v>182</v>
      </c>
      <c r="K91" s="94" t="s">
        <v>182</v>
      </c>
      <c r="L91" s="65" t="s">
        <v>182</v>
      </c>
      <c r="M91" s="97" t="s">
        <v>182</v>
      </c>
      <c r="N91" s="94" t="s">
        <v>182</v>
      </c>
      <c r="O91" s="65" t="s">
        <v>182</v>
      </c>
      <c r="Q91" s="128"/>
      <c r="R91" s="128"/>
    </row>
    <row r="92" spans="1:19" x14ac:dyDescent="0.3">
      <c r="A92" s="5" t="s">
        <v>153</v>
      </c>
      <c r="B92" s="59" t="s">
        <v>74</v>
      </c>
      <c r="C92" s="49">
        <v>4</v>
      </c>
      <c r="D92" s="94">
        <v>4</v>
      </c>
      <c r="E92" s="94">
        <v>1</v>
      </c>
      <c r="F92" s="65">
        <f t="shared" si="50"/>
        <v>0.25</v>
      </c>
      <c r="G92" s="97">
        <v>1</v>
      </c>
      <c r="H92" s="94">
        <v>0</v>
      </c>
      <c r="I92" s="65">
        <f t="shared" si="52"/>
        <v>0</v>
      </c>
      <c r="J92" s="97">
        <v>3</v>
      </c>
      <c r="K92" s="94">
        <v>1</v>
      </c>
      <c r="L92" s="65">
        <f t="shared" si="51"/>
        <v>0.33333333333333331</v>
      </c>
      <c r="M92" s="98" t="s">
        <v>182</v>
      </c>
      <c r="N92" s="99" t="s">
        <v>182</v>
      </c>
      <c r="O92" s="143" t="s">
        <v>182</v>
      </c>
      <c r="Q92" s="128"/>
      <c r="R92" s="128"/>
    </row>
    <row r="93" spans="1:19" ht="15" thickBot="1" x14ac:dyDescent="0.35">
      <c r="A93" s="36" t="s">
        <v>154</v>
      </c>
      <c r="B93" s="69" t="s">
        <v>117</v>
      </c>
      <c r="C93" s="51">
        <v>2</v>
      </c>
      <c r="D93" s="95">
        <v>2</v>
      </c>
      <c r="E93" s="95">
        <v>1</v>
      </c>
      <c r="F93" s="74">
        <f t="shared" si="50"/>
        <v>0.5</v>
      </c>
      <c r="G93" s="101" t="s">
        <v>182</v>
      </c>
      <c r="H93" s="95" t="s">
        <v>182</v>
      </c>
      <c r="I93" s="74" t="s">
        <v>182</v>
      </c>
      <c r="J93" s="101">
        <v>2</v>
      </c>
      <c r="K93" s="95">
        <v>1</v>
      </c>
      <c r="L93" s="74">
        <f t="shared" si="51"/>
        <v>0.5</v>
      </c>
      <c r="M93" s="101" t="s">
        <v>182</v>
      </c>
      <c r="N93" s="95" t="s">
        <v>182</v>
      </c>
      <c r="O93" s="74" t="s">
        <v>182</v>
      </c>
      <c r="Q93" s="128"/>
      <c r="R93" s="128"/>
    </row>
    <row r="94" spans="1:19" ht="68.099999999999994" customHeight="1" x14ac:dyDescent="0.3">
      <c r="A94" s="182" t="s">
        <v>256</v>
      </c>
      <c r="B94" s="182"/>
      <c r="C94" s="182"/>
      <c r="D94" s="182"/>
      <c r="E94" s="182"/>
      <c r="F94" s="182"/>
      <c r="G94" s="182"/>
      <c r="H94" s="182"/>
      <c r="I94" s="182"/>
      <c r="J94" s="182"/>
      <c r="K94" s="182"/>
      <c r="L94" s="182"/>
      <c r="M94" s="182"/>
      <c r="N94" s="182"/>
      <c r="O94" s="182"/>
    </row>
  </sheetData>
  <mergeCells count="26">
    <mergeCell ref="A94:O94"/>
    <mergeCell ref="C74:F74"/>
    <mergeCell ref="A80:O80"/>
    <mergeCell ref="C83:O83"/>
    <mergeCell ref="C84:F84"/>
    <mergeCell ref="G84:I84"/>
    <mergeCell ref="J84:L84"/>
    <mergeCell ref="M84:O84"/>
    <mergeCell ref="A70:O70"/>
    <mergeCell ref="C29:O29"/>
    <mergeCell ref="C30:F30"/>
    <mergeCell ref="G30:I30"/>
    <mergeCell ref="J30:L30"/>
    <mergeCell ref="M30:O30"/>
    <mergeCell ref="A52:O52"/>
    <mergeCell ref="C55:O55"/>
    <mergeCell ref="C56:F56"/>
    <mergeCell ref="G56:I56"/>
    <mergeCell ref="J56:L56"/>
    <mergeCell ref="M56:O56"/>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2" max="16383" man="1"/>
    <brk id="8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XFD102"/>
  <sheetViews>
    <sheetView view="pageBreakPreview" topLeftCell="A105" zoomScale="90" zoomScaleNormal="100" zoomScaleSheetLayoutView="90" workbookViewId="0">
      <selection activeCell="C77" sqref="C77"/>
    </sheetView>
  </sheetViews>
  <sheetFormatPr defaultRowHeight="14.4" x14ac:dyDescent="0.3"/>
  <cols>
    <col min="1" max="1" width="45.44140625" customWidth="1"/>
    <col min="2" max="2" width="17.6640625" customWidth="1"/>
    <col min="3" max="3" width="52" customWidth="1"/>
  </cols>
  <sheetData>
    <row r="1" spans="1:16384" ht="25.8" x14ac:dyDescent="0.5">
      <c r="A1" s="27" t="s">
        <v>28</v>
      </c>
    </row>
    <row r="2" spans="1:16384" x14ac:dyDescent="0.3">
      <c r="A2" s="9"/>
    </row>
    <row r="3" spans="1:16384" ht="18" x14ac:dyDescent="0.35">
      <c r="A3" s="26" t="s">
        <v>106</v>
      </c>
    </row>
    <row r="4" spans="1:16384" ht="18" x14ac:dyDescent="0.35">
      <c r="A4" s="26"/>
    </row>
    <row r="5" spans="1:16384" ht="18" x14ac:dyDescent="0.35">
      <c r="A5" s="26" t="s">
        <v>107</v>
      </c>
    </row>
    <row r="6" spans="1:16384" x14ac:dyDescent="0.3">
      <c r="A6" s="9" t="s">
        <v>227</v>
      </c>
    </row>
    <row r="7" spans="1:16384" ht="32.4" customHeight="1" x14ac:dyDescent="0.3">
      <c r="A7" s="194" t="s">
        <v>170</v>
      </c>
      <c r="B7" s="194"/>
      <c r="C7" s="19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pans="1:16384" x14ac:dyDescent="0.3">
      <c r="A8" s="9"/>
      <c r="B8" s="9"/>
      <c r="C8" s="9"/>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x14ac:dyDescent="0.3">
      <c r="A9" s="9" t="s">
        <v>4</v>
      </c>
      <c r="B9" s="9"/>
      <c r="C9" s="9"/>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ht="19.2" customHeight="1" x14ac:dyDescent="0.3">
      <c r="A10" s="194" t="s">
        <v>95</v>
      </c>
      <c r="B10" s="194"/>
      <c r="C10" s="194"/>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x14ac:dyDescent="0.3">
      <c r="A11" s="9"/>
      <c r="B11" s="9"/>
      <c r="C11" s="9"/>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x14ac:dyDescent="0.3">
      <c r="A12" s="9" t="s">
        <v>228</v>
      </c>
      <c r="B12" s="9"/>
      <c r="C12" s="9"/>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x14ac:dyDescent="0.3">
      <c r="A13" s="194" t="s">
        <v>96</v>
      </c>
      <c r="B13" s="194"/>
      <c r="C13" s="19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x14ac:dyDescent="0.3">
      <c r="A14" s="9"/>
      <c r="B14" s="9"/>
      <c r="C14" s="9"/>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pans="1:16384" x14ac:dyDescent="0.3">
      <c r="A15" s="9" t="s">
        <v>151</v>
      </c>
      <c r="B15" s="9"/>
      <c r="C15" s="9"/>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pans="1:16384" ht="49.5" customHeight="1" x14ac:dyDescent="0.3">
      <c r="A16" s="194" t="s">
        <v>171</v>
      </c>
      <c r="B16" s="194"/>
      <c r="C16" s="194"/>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c r="XFD16" s="35"/>
    </row>
    <row r="17" spans="1:16384" x14ac:dyDescent="0.3">
      <c r="A17" s="9"/>
      <c r="B17" s="9"/>
      <c r="C17" s="9"/>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pans="1:16384" ht="18" x14ac:dyDescent="0.35">
      <c r="A18" s="26" t="s">
        <v>29</v>
      </c>
      <c r="B18" s="9"/>
      <c r="C18" s="9"/>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pans="1:16384" x14ac:dyDescent="0.3">
      <c r="A19" s="9" t="s">
        <v>27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pans="1:16384" x14ac:dyDescent="0.3">
      <c r="A20" s="35" t="s">
        <v>80</v>
      </c>
    </row>
    <row r="21" spans="1:16384" x14ac:dyDescent="0.3">
      <c r="A21" s="35" t="s">
        <v>30</v>
      </c>
      <c r="B21" s="35"/>
      <c r="C21" s="35"/>
    </row>
    <row r="22" spans="1:16384" x14ac:dyDescent="0.3">
      <c r="A22" s="35" t="s">
        <v>31</v>
      </c>
      <c r="B22" s="35"/>
      <c r="C22" s="35"/>
      <c r="D22" s="35"/>
      <c r="E22" s="35"/>
      <c r="F22" s="35"/>
      <c r="G22" s="35"/>
      <c r="H22" s="35"/>
      <c r="I22" s="35"/>
      <c r="J22" s="35"/>
      <c r="K22" s="35"/>
    </row>
    <row r="23" spans="1:16384" x14ac:dyDescent="0.3">
      <c r="A23" s="35" t="s">
        <v>32</v>
      </c>
      <c r="B23" s="35"/>
      <c r="C23" s="35"/>
      <c r="D23" s="35"/>
      <c r="E23" s="35"/>
      <c r="F23" s="35"/>
      <c r="G23" s="35"/>
      <c r="H23" s="35"/>
      <c r="I23" s="35"/>
      <c r="J23" s="35"/>
      <c r="K23" s="35"/>
    </row>
    <row r="24" spans="1:16384" x14ac:dyDescent="0.3">
      <c r="A24" s="194" t="s">
        <v>192</v>
      </c>
      <c r="B24" s="194"/>
      <c r="C24" s="194"/>
      <c r="D24" s="35"/>
      <c r="E24" s="35"/>
      <c r="F24" s="35"/>
      <c r="G24" s="35"/>
      <c r="H24" s="35"/>
      <c r="I24" s="35"/>
      <c r="J24" s="35"/>
      <c r="K24" s="35"/>
    </row>
    <row r="25" spans="1:16384" x14ac:dyDescent="0.3">
      <c r="A25" s="194" t="s">
        <v>226</v>
      </c>
      <c r="B25" s="194"/>
      <c r="C25" s="194"/>
      <c r="D25" s="35"/>
      <c r="E25" s="35"/>
      <c r="F25" s="35"/>
      <c r="G25" s="35"/>
      <c r="H25" s="35"/>
      <c r="I25" s="35"/>
      <c r="J25" s="35"/>
      <c r="K25" s="35"/>
    </row>
    <row r="26" spans="1:16384" x14ac:dyDescent="0.3">
      <c r="A26" s="35"/>
      <c r="B26" s="35"/>
      <c r="C26" s="35"/>
      <c r="D26" s="35"/>
      <c r="E26" s="35"/>
      <c r="F26" s="35"/>
      <c r="G26" s="35"/>
      <c r="H26" s="35"/>
      <c r="I26" s="35"/>
      <c r="J26" s="35"/>
      <c r="K26" s="35"/>
    </row>
    <row r="27" spans="1:16384" x14ac:dyDescent="0.3">
      <c r="A27" s="9" t="s">
        <v>25</v>
      </c>
    </row>
    <row r="28" spans="1:16384" x14ac:dyDescent="0.3">
      <c r="A28" s="35" t="s">
        <v>193</v>
      </c>
    </row>
    <row r="29" spans="1:16384" x14ac:dyDescent="0.3">
      <c r="A29" s="9"/>
      <c r="B29" s="35"/>
      <c r="C29" s="35"/>
    </row>
    <row r="30" spans="1:16384" x14ac:dyDescent="0.3">
      <c r="A30" s="9" t="s">
        <v>81</v>
      </c>
    </row>
    <row r="31" spans="1:16384" ht="28.2" customHeight="1" x14ac:dyDescent="0.3">
      <c r="A31" s="194" t="s">
        <v>85</v>
      </c>
      <c r="B31" s="194"/>
      <c r="C31" s="194"/>
    </row>
    <row r="32" spans="1:16384" x14ac:dyDescent="0.3">
      <c r="A32" s="9"/>
      <c r="B32" s="28"/>
      <c r="C32" s="28"/>
    </row>
    <row r="33" spans="1:3" x14ac:dyDescent="0.3">
      <c r="A33" s="9" t="s">
        <v>82</v>
      </c>
    </row>
    <row r="34" spans="1:3" ht="18.600000000000001" customHeight="1" x14ac:dyDescent="0.3">
      <c r="A34" s="194" t="s">
        <v>84</v>
      </c>
      <c r="B34" s="194"/>
      <c r="C34" s="194"/>
    </row>
    <row r="35" spans="1:3" x14ac:dyDescent="0.3">
      <c r="A35" s="9"/>
      <c r="B35" s="28"/>
      <c r="C35" s="28"/>
    </row>
    <row r="36" spans="1:3" x14ac:dyDescent="0.3">
      <c r="A36" s="9" t="s">
        <v>83</v>
      </c>
    </row>
    <row r="37" spans="1:3" ht="29.4" customHeight="1" x14ac:dyDescent="0.3">
      <c r="A37" s="194" t="s">
        <v>94</v>
      </c>
      <c r="B37" s="194"/>
      <c r="C37" s="194"/>
    </row>
    <row r="38" spans="1:3" x14ac:dyDescent="0.3">
      <c r="A38" s="9"/>
      <c r="B38" s="28"/>
      <c r="C38" s="28"/>
    </row>
    <row r="39" spans="1:3" x14ac:dyDescent="0.3">
      <c r="A39" s="9" t="s">
        <v>3</v>
      </c>
    </row>
    <row r="40" spans="1:3" ht="46.2" customHeight="1" x14ac:dyDescent="0.3">
      <c r="A40" s="194" t="s">
        <v>86</v>
      </c>
      <c r="B40" s="194"/>
      <c r="C40" s="194"/>
    </row>
    <row r="41" spans="1:3" x14ac:dyDescent="0.3">
      <c r="A41" s="9"/>
      <c r="B41" s="28"/>
      <c r="C41" s="28"/>
    </row>
    <row r="42" spans="1:3" x14ac:dyDescent="0.3">
      <c r="A42" s="29" t="s">
        <v>3</v>
      </c>
      <c r="B42" s="29" t="s">
        <v>33</v>
      </c>
      <c r="C42" s="29" t="s">
        <v>67</v>
      </c>
    </row>
    <row r="43" spans="1:3" ht="28.8" x14ac:dyDescent="0.3">
      <c r="A43" s="31" t="s">
        <v>13</v>
      </c>
      <c r="B43" s="30" t="s">
        <v>54</v>
      </c>
      <c r="C43" s="31" t="s">
        <v>194</v>
      </c>
    </row>
    <row r="44" spans="1:3" ht="43.2" x14ac:dyDescent="0.3">
      <c r="A44" s="31" t="s">
        <v>64</v>
      </c>
      <c r="B44" s="30" t="s">
        <v>58</v>
      </c>
      <c r="C44" s="31" t="s">
        <v>195</v>
      </c>
    </row>
    <row r="45" spans="1:3" ht="28.8" x14ac:dyDescent="0.3">
      <c r="A45" s="31" t="s">
        <v>65</v>
      </c>
      <c r="B45" s="30" t="s">
        <v>56</v>
      </c>
      <c r="C45" s="31" t="s">
        <v>196</v>
      </c>
    </row>
    <row r="46" spans="1:3" ht="43.2" x14ac:dyDescent="0.3">
      <c r="A46" s="31" t="s">
        <v>97</v>
      </c>
      <c r="B46" s="30" t="s">
        <v>57</v>
      </c>
      <c r="C46" s="31" t="s">
        <v>197</v>
      </c>
    </row>
    <row r="47" spans="1:3" ht="28.8" x14ac:dyDescent="0.3">
      <c r="A47" s="31" t="s">
        <v>15</v>
      </c>
      <c r="B47" s="30" t="s">
        <v>63</v>
      </c>
      <c r="C47" s="31" t="s">
        <v>198</v>
      </c>
    </row>
    <row r="48" spans="1:3" ht="28.8" x14ac:dyDescent="0.3">
      <c r="A48" s="31" t="s">
        <v>59</v>
      </c>
      <c r="B48" s="30" t="s">
        <v>60</v>
      </c>
      <c r="C48" s="31" t="s">
        <v>199</v>
      </c>
    </row>
    <row r="49" spans="1:3" x14ac:dyDescent="0.3">
      <c r="A49" s="41" t="s">
        <v>3</v>
      </c>
      <c r="B49" s="29" t="s">
        <v>33</v>
      </c>
      <c r="C49" s="29" t="s">
        <v>67</v>
      </c>
    </row>
    <row r="50" spans="1:3" ht="43.2" x14ac:dyDescent="0.3">
      <c r="A50" s="31" t="s">
        <v>47</v>
      </c>
      <c r="B50" s="30" t="s">
        <v>35</v>
      </c>
      <c r="C50" s="31" t="s">
        <v>230</v>
      </c>
    </row>
    <row r="51" spans="1:3" ht="57.6" x14ac:dyDescent="0.3">
      <c r="A51" s="31" t="s">
        <v>49</v>
      </c>
      <c r="B51" s="30" t="s">
        <v>39</v>
      </c>
      <c r="C51" s="31" t="s">
        <v>231</v>
      </c>
    </row>
    <row r="52" spans="1:3" ht="43.2" x14ac:dyDescent="0.3">
      <c r="A52" s="31" t="s">
        <v>45</v>
      </c>
      <c r="B52" s="30" t="s">
        <v>37</v>
      </c>
      <c r="C52" s="31" t="s">
        <v>232</v>
      </c>
    </row>
    <row r="53" spans="1:3" ht="57.6" x14ac:dyDescent="0.3">
      <c r="A53" s="31" t="s">
        <v>46</v>
      </c>
      <c r="B53" s="30" t="s">
        <v>38</v>
      </c>
      <c r="C53" s="31" t="s">
        <v>233</v>
      </c>
    </row>
    <row r="54" spans="1:3" ht="43.2" x14ac:dyDescent="0.3">
      <c r="A54" s="31" t="s">
        <v>50</v>
      </c>
      <c r="B54" s="30" t="s">
        <v>40</v>
      </c>
      <c r="C54" s="31" t="s">
        <v>234</v>
      </c>
    </row>
    <row r="55" spans="1:3" ht="43.2" x14ac:dyDescent="0.3">
      <c r="A55" s="31" t="s">
        <v>53</v>
      </c>
      <c r="B55" s="30" t="s">
        <v>42</v>
      </c>
      <c r="C55" s="31" t="s">
        <v>235</v>
      </c>
    </row>
    <row r="56" spans="1:3" ht="57.6" x14ac:dyDescent="0.3">
      <c r="A56" s="31" t="s">
        <v>48</v>
      </c>
      <c r="B56" s="30" t="s">
        <v>34</v>
      </c>
      <c r="C56" s="31" t="s">
        <v>236</v>
      </c>
    </row>
    <row r="57" spans="1:3" ht="28.8" x14ac:dyDescent="0.3">
      <c r="A57" s="31" t="s">
        <v>66</v>
      </c>
      <c r="B57" s="30" t="s">
        <v>55</v>
      </c>
      <c r="C57" s="31" t="s">
        <v>200</v>
      </c>
    </row>
    <row r="58" spans="1:3" ht="28.8" x14ac:dyDescent="0.3">
      <c r="A58" s="31" t="s">
        <v>20</v>
      </c>
      <c r="B58" s="30" t="s">
        <v>188</v>
      </c>
      <c r="C58" s="31" t="s">
        <v>201</v>
      </c>
    </row>
    <row r="59" spans="1:3" ht="28.8" x14ac:dyDescent="0.3">
      <c r="A59" s="31" t="s">
        <v>61</v>
      </c>
      <c r="B59" s="30" t="s">
        <v>62</v>
      </c>
      <c r="C59" s="31" t="s">
        <v>238</v>
      </c>
    </row>
    <row r="60" spans="1:3" ht="43.2" x14ac:dyDescent="0.3">
      <c r="A60" s="31" t="s">
        <v>44</v>
      </c>
      <c r="B60" s="30" t="s">
        <v>36</v>
      </c>
      <c r="C60" s="31" t="s">
        <v>237</v>
      </c>
    </row>
    <row r="61" spans="1:3" ht="43.2" x14ac:dyDescent="0.3">
      <c r="A61" s="31" t="s">
        <v>51</v>
      </c>
      <c r="B61" s="30" t="s">
        <v>41</v>
      </c>
      <c r="C61" s="31" t="s">
        <v>239</v>
      </c>
    </row>
    <row r="62" spans="1:3" ht="43.2" x14ac:dyDescent="0.3">
      <c r="A62" s="31" t="s">
        <v>52</v>
      </c>
      <c r="B62" s="30" t="s">
        <v>43</v>
      </c>
      <c r="C62" s="31" t="s">
        <v>240</v>
      </c>
    </row>
    <row r="63" spans="1:3" ht="28.8" x14ac:dyDescent="0.3">
      <c r="A63" s="31" t="s">
        <v>126</v>
      </c>
      <c r="B63" s="30" t="s">
        <v>121</v>
      </c>
      <c r="C63" s="31" t="s">
        <v>176</v>
      </c>
    </row>
    <row r="64" spans="1:3" ht="120" customHeight="1" x14ac:dyDescent="0.3">
      <c r="A64" s="31" t="s">
        <v>127</v>
      </c>
      <c r="B64" s="30" t="s">
        <v>122</v>
      </c>
      <c r="C64" s="31" t="s">
        <v>202</v>
      </c>
    </row>
    <row r="65" spans="1:3" ht="105.6" customHeight="1" x14ac:dyDescent="0.3">
      <c r="A65" s="31" t="s">
        <v>129</v>
      </c>
      <c r="B65" s="30" t="s">
        <v>124</v>
      </c>
      <c r="C65" s="31" t="s">
        <v>203</v>
      </c>
    </row>
    <row r="66" spans="1:3" ht="129.6" x14ac:dyDescent="0.3">
      <c r="A66" s="31" t="s">
        <v>130</v>
      </c>
      <c r="B66" s="30" t="s">
        <v>125</v>
      </c>
      <c r="C66" s="31" t="s">
        <v>204</v>
      </c>
    </row>
    <row r="67" spans="1:3" x14ac:dyDescent="0.3">
      <c r="A67" s="41" t="s">
        <v>3</v>
      </c>
      <c r="B67" s="29" t="s">
        <v>33</v>
      </c>
      <c r="C67" s="29" t="s">
        <v>67</v>
      </c>
    </row>
    <row r="68" spans="1:3" ht="132.6" customHeight="1" x14ac:dyDescent="0.3">
      <c r="A68" s="31" t="s">
        <v>128</v>
      </c>
      <c r="B68" s="30" t="s">
        <v>123</v>
      </c>
      <c r="C68" s="31" t="s">
        <v>205</v>
      </c>
    </row>
    <row r="69" spans="1:3" ht="100.8" x14ac:dyDescent="0.3">
      <c r="A69" s="31" t="s">
        <v>136</v>
      </c>
      <c r="B69" s="30" t="s">
        <v>184</v>
      </c>
      <c r="C69" s="31" t="s">
        <v>248</v>
      </c>
    </row>
    <row r="70" spans="1:3" ht="72" x14ac:dyDescent="0.3">
      <c r="A70" s="31" t="s">
        <v>206</v>
      </c>
      <c r="B70" s="30" t="s">
        <v>185</v>
      </c>
      <c r="C70" s="31" t="s">
        <v>247</v>
      </c>
    </row>
    <row r="71" spans="1:3" ht="100.8" x14ac:dyDescent="0.3">
      <c r="A71" s="31" t="s">
        <v>137</v>
      </c>
      <c r="B71" s="30" t="s">
        <v>186</v>
      </c>
      <c r="C71" s="31" t="s">
        <v>246</v>
      </c>
    </row>
    <row r="72" spans="1:3" ht="57.6" x14ac:dyDescent="0.3">
      <c r="A72" s="31" t="s">
        <v>138</v>
      </c>
      <c r="B72" s="30" t="s">
        <v>183</v>
      </c>
      <c r="C72" s="31" t="s">
        <v>245</v>
      </c>
    </row>
    <row r="73" spans="1:3" ht="115.2" x14ac:dyDescent="0.3">
      <c r="A73" s="31" t="s">
        <v>207</v>
      </c>
      <c r="B73" s="30" t="s">
        <v>187</v>
      </c>
      <c r="C73" s="31" t="s">
        <v>244</v>
      </c>
    </row>
    <row r="74" spans="1:3" ht="129.6" x14ac:dyDescent="0.3">
      <c r="A74" s="31" t="s">
        <v>136</v>
      </c>
      <c r="B74" s="30" t="s">
        <v>133</v>
      </c>
      <c r="C74" s="31" t="s">
        <v>241</v>
      </c>
    </row>
    <row r="75" spans="1:3" ht="129.6" x14ac:dyDescent="0.3">
      <c r="A75" s="31" t="s">
        <v>137</v>
      </c>
      <c r="B75" s="30" t="s">
        <v>134</v>
      </c>
      <c r="C75" s="31" t="s">
        <v>242</v>
      </c>
    </row>
    <row r="76" spans="1:3" ht="57.6" x14ac:dyDescent="0.3">
      <c r="A76" s="31" t="s">
        <v>138</v>
      </c>
      <c r="B76" s="30" t="s">
        <v>135</v>
      </c>
      <c r="C76" s="31" t="s">
        <v>243</v>
      </c>
    </row>
    <row r="77" spans="1:3" ht="158.4" x14ac:dyDescent="0.3">
      <c r="A77" s="31" t="s">
        <v>252</v>
      </c>
      <c r="B77" s="30" t="s">
        <v>251</v>
      </c>
      <c r="C77" s="171" t="s">
        <v>254</v>
      </c>
    </row>
    <row r="78" spans="1:3" ht="28.8" x14ac:dyDescent="0.3">
      <c r="A78" s="31" t="s">
        <v>138</v>
      </c>
      <c r="B78" s="30" t="s">
        <v>250</v>
      </c>
      <c r="C78" s="31" t="s">
        <v>253</v>
      </c>
    </row>
    <row r="79" spans="1:3" x14ac:dyDescent="0.3">
      <c r="A79" s="31" t="s">
        <v>132</v>
      </c>
      <c r="B79" s="30" t="s">
        <v>131</v>
      </c>
      <c r="C79" s="30" t="s">
        <v>208</v>
      </c>
    </row>
    <row r="80" spans="1:3" ht="28.8" x14ac:dyDescent="0.3">
      <c r="A80" s="31" t="s">
        <v>76</v>
      </c>
      <c r="B80" s="30" t="s">
        <v>75</v>
      </c>
      <c r="C80" s="31" t="s">
        <v>114</v>
      </c>
    </row>
    <row r="81" spans="1:3" ht="28.8" x14ac:dyDescent="0.3">
      <c r="A81" s="31" t="s">
        <v>209</v>
      </c>
      <c r="B81" s="30" t="s">
        <v>191</v>
      </c>
      <c r="C81" s="31" t="s">
        <v>210</v>
      </c>
    </row>
    <row r="82" spans="1:3" x14ac:dyDescent="0.3">
      <c r="A82" s="41" t="s">
        <v>3</v>
      </c>
      <c r="B82" s="29" t="s">
        <v>33</v>
      </c>
      <c r="C82" s="29" t="s">
        <v>67</v>
      </c>
    </row>
    <row r="83" spans="1:3" ht="28.8" x14ac:dyDescent="0.3">
      <c r="A83" s="31" t="s">
        <v>211</v>
      </c>
      <c r="B83" s="30" t="s">
        <v>181</v>
      </c>
      <c r="C83" s="31" t="s">
        <v>212</v>
      </c>
    </row>
    <row r="84" spans="1:3" ht="28.8" x14ac:dyDescent="0.3">
      <c r="A84" s="31" t="s">
        <v>77</v>
      </c>
      <c r="B84" s="30" t="s">
        <v>78</v>
      </c>
      <c r="C84" s="31" t="s">
        <v>115</v>
      </c>
    </row>
    <row r="85" spans="1:3" ht="28.8" x14ac:dyDescent="0.3">
      <c r="A85" s="31" t="s">
        <v>213</v>
      </c>
      <c r="B85" s="30" t="s">
        <v>190</v>
      </c>
      <c r="C85" s="31" t="s">
        <v>214</v>
      </c>
    </row>
    <row r="86" spans="1:3" ht="43.2" x14ac:dyDescent="0.3">
      <c r="A86" s="31" t="s">
        <v>109</v>
      </c>
      <c r="B86" s="30" t="s">
        <v>98</v>
      </c>
      <c r="C86" s="31" t="s">
        <v>99</v>
      </c>
    </row>
    <row r="87" spans="1:3" ht="57.6" x14ac:dyDescent="0.3">
      <c r="A87" s="31" t="s">
        <v>110</v>
      </c>
      <c r="B87" s="30" t="s">
        <v>100</v>
      </c>
      <c r="C87" s="31" t="s">
        <v>215</v>
      </c>
    </row>
    <row r="88" spans="1:3" ht="43.2" x14ac:dyDescent="0.3">
      <c r="A88" s="31" t="s">
        <v>175</v>
      </c>
      <c r="B88" s="30" t="s">
        <v>101</v>
      </c>
      <c r="C88" s="31" t="s">
        <v>102</v>
      </c>
    </row>
    <row r="89" spans="1:3" ht="28.8" x14ac:dyDescent="0.3">
      <c r="A89" s="31" t="s">
        <v>108</v>
      </c>
      <c r="B89" s="30" t="s">
        <v>103</v>
      </c>
      <c r="C89" s="31" t="s">
        <v>104</v>
      </c>
    </row>
    <row r="90" spans="1:3" ht="57.6" x14ac:dyDescent="0.3">
      <c r="A90" s="31" t="s">
        <v>6</v>
      </c>
      <c r="B90" s="30" t="s">
        <v>79</v>
      </c>
      <c r="C90" s="31" t="s">
        <v>119</v>
      </c>
    </row>
    <row r="91" spans="1:3" x14ac:dyDescent="0.3">
      <c r="A91" s="31" t="s">
        <v>22</v>
      </c>
      <c r="B91" s="30" t="s">
        <v>116</v>
      </c>
      <c r="C91" s="31" t="s">
        <v>120</v>
      </c>
    </row>
    <row r="92" spans="1:3" ht="43.2" x14ac:dyDescent="0.3">
      <c r="A92" s="31" t="s">
        <v>23</v>
      </c>
      <c r="B92" s="30" t="s">
        <v>111</v>
      </c>
      <c r="C92" s="31" t="s">
        <v>216</v>
      </c>
    </row>
    <row r="93" spans="1:3" x14ac:dyDescent="0.3">
      <c r="A93" s="31" t="s">
        <v>113</v>
      </c>
      <c r="B93" s="30" t="s">
        <v>112</v>
      </c>
      <c r="C93" s="31" t="s">
        <v>217</v>
      </c>
    </row>
    <row r="94" spans="1:3" ht="57.6" x14ac:dyDescent="0.3">
      <c r="A94" s="31" t="s">
        <v>87</v>
      </c>
      <c r="B94" s="30" t="s">
        <v>68</v>
      </c>
      <c r="C94" s="31" t="s">
        <v>218</v>
      </c>
    </row>
    <row r="95" spans="1:3" ht="57.6" x14ac:dyDescent="0.3">
      <c r="A95" s="31" t="s">
        <v>88</v>
      </c>
      <c r="B95" s="30" t="s">
        <v>69</v>
      </c>
      <c r="C95" s="31" t="s">
        <v>219</v>
      </c>
    </row>
    <row r="96" spans="1:3" ht="57.6" x14ac:dyDescent="0.3">
      <c r="A96" s="31" t="s">
        <v>89</v>
      </c>
      <c r="B96" s="30" t="s">
        <v>70</v>
      </c>
      <c r="C96" s="31" t="s">
        <v>220</v>
      </c>
    </row>
    <row r="97" spans="1:3" ht="57.6" x14ac:dyDescent="0.3">
      <c r="A97" s="31" t="s">
        <v>90</v>
      </c>
      <c r="B97" s="30" t="s">
        <v>71</v>
      </c>
      <c r="C97" s="31" t="s">
        <v>221</v>
      </c>
    </row>
    <row r="98" spans="1:3" ht="57.6" x14ac:dyDescent="0.3">
      <c r="A98" s="31" t="s">
        <v>91</v>
      </c>
      <c r="B98" s="30" t="s">
        <v>72</v>
      </c>
      <c r="C98" s="31" t="s">
        <v>222</v>
      </c>
    </row>
    <row r="99" spans="1:3" ht="57.6" x14ac:dyDescent="0.3">
      <c r="A99" s="31" t="s">
        <v>92</v>
      </c>
      <c r="B99" s="30" t="s">
        <v>73</v>
      </c>
      <c r="C99" s="31" t="s">
        <v>223</v>
      </c>
    </row>
    <row r="100" spans="1:3" ht="57.6" x14ac:dyDescent="0.3">
      <c r="A100" s="31" t="s">
        <v>93</v>
      </c>
      <c r="B100" s="30" t="s">
        <v>74</v>
      </c>
      <c r="C100" s="31" t="s">
        <v>224</v>
      </c>
    </row>
    <row r="101" spans="1:3" ht="57.6" x14ac:dyDescent="0.3">
      <c r="A101" s="31" t="s">
        <v>118</v>
      </c>
      <c r="B101" s="30" t="s">
        <v>117</v>
      </c>
      <c r="C101" s="31" t="s">
        <v>225</v>
      </c>
    </row>
    <row r="102" spans="1:3" x14ac:dyDescent="0.3">
      <c r="A102" s="42"/>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8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FY20_Q3</vt:lpstr>
      <vt:lpstr>Percent Positives - User Notes</vt:lpstr>
      <vt:lpstr>FY20_Q3!Print_Area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2020-07-30T17:57:20Z</dcterms:modified>
  <cp:contentStatus/>
</cp:coreProperties>
</file>