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E723EA8E-E5A0-426A-993F-A9D443543565}" xr6:coauthVersionLast="34" xr6:coauthVersionMax="34" xr10:uidLastSave="{00000000-0000-0000-0000-000000000000}"/>
  <bookViews>
    <workbookView xWindow="0" yWindow="-120" windowWidth="21600" windowHeight="9192" xr2:uid="{00000000-000D-0000-FFFF-FFFF00000000}"/>
  </bookViews>
  <sheets>
    <sheet name="FY19_Q1" sheetId="32" r:id="rId1"/>
    <sheet name="Percent Positives - User Notes" sheetId="28" r:id="rId2"/>
  </sheets>
  <definedNames>
    <definedName name="_xlnm.Print_Area" localSheetId="0">FY19_Q1!$A$1:$O$124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3" i="32" l="1"/>
  <c r="O122" i="32"/>
  <c r="O121" i="32"/>
  <c r="O120" i="32"/>
  <c r="O119" i="32"/>
  <c r="O118" i="32"/>
  <c r="O117" i="32"/>
  <c r="O116" i="32"/>
  <c r="L123" i="32"/>
  <c r="L122" i="32"/>
  <c r="L121" i="32"/>
  <c r="L120" i="32"/>
  <c r="L119" i="32"/>
  <c r="L118" i="32"/>
  <c r="L117" i="32"/>
  <c r="L116" i="32"/>
  <c r="I123" i="32"/>
  <c r="I122" i="32"/>
  <c r="I121" i="32"/>
  <c r="I120" i="32"/>
  <c r="I119" i="32"/>
  <c r="I118" i="32"/>
  <c r="I117" i="32"/>
  <c r="I116" i="32"/>
  <c r="F123" i="32"/>
  <c r="F122" i="32"/>
  <c r="F121" i="32"/>
  <c r="F120" i="32"/>
  <c r="F119" i="32"/>
  <c r="F118" i="32"/>
  <c r="F117" i="32"/>
  <c r="F116" i="32"/>
  <c r="F95" i="32"/>
  <c r="L79" i="32"/>
  <c r="K80" i="32"/>
  <c r="J80" i="32"/>
  <c r="L80" i="32"/>
  <c r="F80" i="32"/>
  <c r="E80" i="32"/>
  <c r="D80" i="32"/>
  <c r="F79" i="32"/>
  <c r="N57" i="32"/>
  <c r="M57" i="32"/>
  <c r="O57" i="32"/>
  <c r="K57" i="32"/>
  <c r="J57" i="32"/>
  <c r="L57" i="32"/>
  <c r="H57" i="32"/>
  <c r="G57" i="32"/>
  <c r="I57" i="32"/>
  <c r="F57" i="32"/>
  <c r="E57" i="32"/>
  <c r="D57" i="32"/>
  <c r="O56" i="32"/>
  <c r="O55" i="32"/>
  <c r="O53" i="32"/>
  <c r="O52" i="32"/>
  <c r="L56" i="32"/>
  <c r="L55" i="32"/>
  <c r="L54" i="32"/>
  <c r="L53" i="32"/>
  <c r="L52" i="32"/>
  <c r="I54" i="32"/>
  <c r="I53" i="32"/>
  <c r="I52" i="32"/>
  <c r="F56" i="32"/>
  <c r="F55" i="32"/>
  <c r="F54" i="32"/>
  <c r="F53" i="32"/>
  <c r="F52" i="32"/>
  <c r="N51" i="32"/>
  <c r="M51" i="32"/>
  <c r="O51" i="32"/>
  <c r="K51" i="32"/>
  <c r="J51" i="32"/>
  <c r="L51" i="32"/>
  <c r="H51" i="32"/>
  <c r="G51" i="32"/>
  <c r="I51" i="32"/>
  <c r="F51" i="32"/>
  <c r="E51" i="32"/>
  <c r="D51" i="32"/>
  <c r="O50" i="32"/>
  <c r="O48" i="32"/>
  <c r="O46" i="32"/>
  <c r="O45" i="32"/>
  <c r="O44" i="32"/>
  <c r="O42" i="32"/>
  <c r="O40" i="32"/>
  <c r="O38" i="32"/>
  <c r="L50" i="32"/>
  <c r="L49" i="32"/>
  <c r="L48" i="32"/>
  <c r="L46" i="32"/>
  <c r="L45" i="32"/>
  <c r="L43" i="32"/>
  <c r="L42" i="32"/>
  <c r="L40" i="32"/>
  <c r="L39" i="32"/>
  <c r="L38" i="32"/>
  <c r="I50" i="32"/>
  <c r="I49" i="32"/>
  <c r="I48" i="32"/>
  <c r="I46" i="32"/>
  <c r="I43" i="32"/>
  <c r="I42" i="32"/>
  <c r="I40" i="32"/>
  <c r="I39" i="32"/>
  <c r="I38" i="32"/>
  <c r="F50" i="32"/>
  <c r="F49" i="32"/>
  <c r="F48" i="32"/>
  <c r="F46" i="32"/>
  <c r="F45" i="32"/>
  <c r="F44" i="32"/>
  <c r="F43" i="32"/>
  <c r="F42" i="32"/>
  <c r="F40" i="32"/>
  <c r="F39" i="32"/>
  <c r="F38" i="32"/>
  <c r="N25" i="32"/>
  <c r="M25" i="32"/>
  <c r="O25" i="32"/>
  <c r="K25" i="32"/>
  <c r="J25" i="32"/>
  <c r="L25" i="32"/>
  <c r="H25" i="32"/>
  <c r="G25" i="32"/>
  <c r="I25" i="32"/>
  <c r="F25" i="32"/>
  <c r="E25" i="32"/>
  <c r="D25" i="32"/>
  <c r="O21" i="32"/>
  <c r="L21" i="32"/>
  <c r="F21" i="32"/>
  <c r="O15" i="32"/>
  <c r="L15" i="32"/>
  <c r="I15" i="32"/>
  <c r="F15" i="32"/>
</calcChain>
</file>

<file path=xl/sharedStrings.xml><?xml version="1.0" encoding="utf-8"?>
<sst xmlns="http://schemas.openxmlformats.org/spreadsheetml/2006/main" count="985" uniqueCount="183">
  <si>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</si>
  <si>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</si>
  <si>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</si>
  <si>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</si>
  <si>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</si>
  <si>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</si>
  <si>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</si>
  <si>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</si>
  <si>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</si>
  <si>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</si>
  <si>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</si>
  <si>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</si>
  <si>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</si>
  <si>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</si>
  <si>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</si>
  <si>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</si>
  <si>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</si>
  <si>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</si>
  <si>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</si>
  <si>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</si>
  <si>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</si>
  <si>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</si>
  <si>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</si>
  <si>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</si>
  <si>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</si>
  <si>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</si>
  <si>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</si>
  <si>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</si>
  <si>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</si>
  <si>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</si>
  <si>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</si>
  <si>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</si>
  <si>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</si>
  <si>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</si>
  <si>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</si>
  <si>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</si>
  <si>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</si>
  <si>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</si>
  <si>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</si>
  <si>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</si>
  <si>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</si>
  <si>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</si>
  <si>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</si>
  <si>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</si>
  <si>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</si>
  <si>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</si>
  <si>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</si>
  <si>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</si>
  <si>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</si>
  <si>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</si>
  <si>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</si>
  <si>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</si>
  <si>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</si>
  <si>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</si>
  <si>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</si>
  <si>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</si>
  <si>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</si>
  <si>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</si>
  <si>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</si>
  <si>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</si>
  <si>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</si>
  <si>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</si>
  <si>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</si>
  <si>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</si>
  <si>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</si>
  <si>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</si>
  <si>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</si>
  <si>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</si>
  <si>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</si>
  <si>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</si>
  <si>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</si>
  <si>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</si>
  <si>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</si>
  <si>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</si>
  <si>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</si>
  <si>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</si>
  <si>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</si>
  <si>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</si>
  <si>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</si>
  <si>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</si>
  <si>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</si>
  <si>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</si>
  <si>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</si>
  <si>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</si>
  <si>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</si>
  <si>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</si>
  <si>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</si>
  <si>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</si>
  <si>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</si>
  <si>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</si>
  <si>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</si>
  <si>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</si>
  <si>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</si>
  <si>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</si>
  <si>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</si>
  <si>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</si>
  <si>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</si>
  <si>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</si>
  <si>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</si>
  <si>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</si>
  <si>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</si>
  <si>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</si>
  <si>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</si>
  <si>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</si>
  <si>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</si>
  <si>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</si>
  <si>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</si>
  <si>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</si>
  <si>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</si>
  <si>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</si>
  <si>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</si>
  <si>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</si>
  <si>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</si>
  <si>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</si>
  <si>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</si>
  <si>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</si>
  <si>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</si>
  <si>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</si>
  <si>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</si>
  <si>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</si>
  <si>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</si>
  <si>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</si>
  <si>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</si>
  <si>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</si>
  <si>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</si>
  <si>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</si>
  <si>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</si>
  <si>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</si>
  <si>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</si>
  <si>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</si>
  <si>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</si>
  <si>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</si>
  <si>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</si>
  <si>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</si>
  <si>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</si>
  <si>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</si>
  <si>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</si>
  <si>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</si>
  <si>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</si>
  <si>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</si>
  <si>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</si>
  <si>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</si>
  <si>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</si>
  <si>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</si>
  <si>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</si>
  <si>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</si>
  <si>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</si>
  <si>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</si>
  <si>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</si>
  <si>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</si>
  <si>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</si>
  <si>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</si>
  <si>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</si>
  <si>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</si>
  <si>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</si>
  <si>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</si>
  <si>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2018-10-01 to 2018-12-31</t>
  </si>
  <si>
    <t>Quarterly Summary Tables - FY2019 Q1</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</si>
  <si>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</si>
  <si>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</si>
  <si>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</si>
  <si>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</si>
  <si>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</si>
  <si>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</si>
  <si>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</si>
  <si>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</si>
  <si>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</si>
  <si>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Table 3A. Campylobacter Percent Positive for Import Sampling (Direct Plating Method)</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</si>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</sst>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101">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rgb="FFC1C1C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rgb="FF000000"/>
      </bottom>
      <diagonal/>
    </border>
    <border>
      <left style="thin">
        <color rgb="FFC1C1C1"/>
      </left>
      <right/>
      <top style="thin">
        <color rgb="FFC1C1C1"/>
      </top>
      <bottom style="thin">
        <color rgb="FFC1C1C1"/>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98">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37" fontId="0" fillId="0" borderId="58" xfId="2" applyNumberFormat="1" applyFont="1" applyBorder="1" applyAlignment="1">
      <alignment horizontal="right" vertical="top" wrapText="1"/>
    </xf>
    <xf numFmtId="165" fontId="0" fillId="2" borderId="79" xfId="0" applyNumberFormat="1" applyFont="1" applyFill="1" applyBorder="1" applyAlignment="1">
      <alignment horizontal="right"/>
    </xf>
    <xf numFmtId="165" fontId="0" fillId="2" borderId="23"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82" xfId="0" quotePrefix="1" applyNumberFormat="1" applyFill="1" applyBorder="1" applyAlignment="1">
      <alignment horizontal="right" vertical="top"/>
    </xf>
    <xf numFmtId="165" fontId="0" fillId="2" borderId="85" xfId="0" applyNumberFormat="1" applyFont="1" applyFill="1" applyBorder="1" applyAlignment="1">
      <alignment horizontal="right"/>
    </xf>
    <xf numFmtId="165" fontId="0" fillId="2" borderId="87" xfId="0" applyNumberFormat="1" applyFont="1" applyFill="1" applyBorder="1" applyAlignment="1">
      <alignment horizontal="right"/>
    </xf>
    <xf numFmtId="165" fontId="0" fillId="2" borderId="34" xfId="0" applyNumberFormat="1" applyFont="1" applyFill="1" applyBorder="1" applyAlignment="1">
      <alignment horizontal="right"/>
    </xf>
    <xf numFmtId="10" fontId="0" fillId="2" borderId="86" xfId="1" applyNumberFormat="1" applyFont="1" applyFill="1" applyBorder="1" applyAlignment="1">
      <alignment horizontal="right" vertical="top"/>
    </xf>
    <xf numFmtId="165" fontId="0" fillId="2" borderId="88" xfId="0" applyNumberFormat="1" applyFont="1" applyFill="1" applyBorder="1" applyAlignment="1">
      <alignment horizontal="right"/>
    </xf>
    <xf numFmtId="10" fontId="0" fillId="2" borderId="89" xfId="1" applyNumberFormat="1" applyFont="1" applyFill="1" applyBorder="1" applyAlignment="1">
      <alignment horizontal="right" vertical="top"/>
    </xf>
    <xf numFmtId="1" fontId="0" fillId="3" borderId="90" xfId="2" applyNumberFormat="1" applyFont="1" applyFill="1" applyBorder="1" applyAlignment="1">
      <alignment horizontal="right" vertical="top" wrapText="1"/>
    </xf>
    <xf numFmtId="164" fontId="0" fillId="0" borderId="91" xfId="2" applyNumberFormat="1" applyFont="1" applyBorder="1" applyAlignment="1">
      <alignment horizontal="right" vertical="top" wrapText="1"/>
    </xf>
    <xf numFmtId="164" fontId="0" fillId="0" borderId="92" xfId="2" applyNumberFormat="1" applyFont="1" applyBorder="1" applyAlignment="1">
      <alignment horizontal="right" vertical="top" wrapText="1"/>
    </xf>
    <xf numFmtId="10" fontId="0" fillId="2" borderId="93" xfId="1" applyNumberFormat="1" applyFont="1" applyFill="1" applyBorder="1" applyAlignment="1">
      <alignment horizontal="right" vertical="top"/>
    </xf>
    <xf numFmtId="164" fontId="0" fillId="0" borderId="94" xfId="2" applyNumberFormat="1" applyFont="1" applyBorder="1" applyAlignment="1">
      <alignment horizontal="right" vertical="top" wrapText="1"/>
    </xf>
    <xf numFmtId="10" fontId="0" fillId="0" borderId="93" xfId="1" applyNumberFormat="1" applyFont="1" applyBorder="1" applyAlignment="1">
      <alignment horizontal="right" vertical="top" wrapText="1"/>
    </xf>
    <xf numFmtId="1" fontId="0" fillId="0" borderId="82" xfId="2" quotePrefix="1" applyNumberFormat="1" applyFont="1" applyBorder="1" applyAlignment="1">
      <alignment horizontal="right" vertical="top" wrapText="1"/>
    </xf>
    <xf numFmtId="1" fontId="0" fillId="0" borderId="95" xfId="2" quotePrefix="1" applyNumberFormat="1" applyFont="1" applyBorder="1" applyAlignment="1">
      <alignment horizontal="right" vertical="top" wrapText="1"/>
    </xf>
    <xf numFmtId="1" fontId="0" fillId="0" borderId="96" xfId="2" quotePrefix="1" applyNumberFormat="1" applyFont="1" applyBorder="1" applyAlignment="1">
      <alignment horizontal="right" vertical="top" wrapText="1"/>
    </xf>
    <xf numFmtId="1" fontId="0" fillId="0" borderId="97" xfId="2" quotePrefix="1" applyNumberFormat="1" applyFont="1" applyBorder="1" applyAlignment="1">
      <alignment horizontal="right" vertical="top" wrapText="1"/>
    </xf>
    <xf numFmtId="165" fontId="0" fillId="2" borderId="34" xfId="0" applyNumberFormat="1" applyFill="1" applyBorder="1" applyAlignment="1">
      <alignment horizontal="right" vertical="center"/>
    </xf>
    <xf numFmtId="0" fontId="0" fillId="0" borderId="0" xfId="0" applyAlignment="1">
      <alignment horizontal="right" vertical="center"/>
    </xf>
    <xf numFmtId="10" fontId="0" fillId="2" borderId="50" xfId="1" applyNumberFormat="1" applyFont="1" applyFill="1" applyBorder="1" applyAlignment="1">
      <alignment horizontal="right" vertical="center"/>
    </xf>
    <xf numFmtId="165" fontId="0" fillId="2" borderId="48" xfId="0" quotePrefix="1" applyNumberFormat="1" applyFill="1" applyBorder="1" applyAlignment="1">
      <alignment horizontal="right" vertical="center"/>
    </xf>
    <xf numFmtId="165" fontId="0" fillId="2" borderId="38" xfId="0" quotePrefix="1" applyNumberFormat="1" applyFill="1" applyBorder="1" applyAlignment="1">
      <alignment horizontal="right" vertical="center"/>
    </xf>
    <xf numFmtId="1" fontId="0" fillId="0" borderId="33" xfId="0" applyNumberFormat="1" applyBorder="1"/>
    <xf numFmtId="165" fontId="0" fillId="2" borderId="99" xfId="0" applyNumberFormat="1" applyFill="1" applyBorder="1" applyAlignment="1">
      <alignment horizontal="right"/>
    </xf>
    <xf numFmtId="165" fontId="0" fillId="2" borderId="98" xfId="0" applyNumberFormat="1" applyFill="1" applyBorder="1" applyAlignment="1">
      <alignment horizontal="right"/>
    </xf>
    <xf numFmtId="10" fontId="0" fillId="0" borderId="51" xfId="1" quotePrefix="1" applyNumberFormat="1" applyFont="1" applyBorder="1" applyAlignment="1">
      <alignment horizontal="right" vertical="top" wrapText="1"/>
    </xf>
    <xf numFmtId="10" fontId="0" fillId="0" borderId="53" xfId="1" quotePrefix="1" applyNumberFormat="1" applyFont="1" applyBorder="1" applyAlignment="1">
      <alignment horizontal="right" vertical="top" wrapText="1"/>
    </xf>
    <xf numFmtId="165" fontId="0" fillId="2" borderId="100"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E2BC3-7BD7-4681-8AAE-1EC28250ECDE}">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88" t="s">
        <v>16</v>
      </c>
      <c r="D9" s="189"/>
      <c r="E9" s="189"/>
      <c r="F9" s="189"/>
      <c r="G9" s="189"/>
      <c r="H9" s="189"/>
      <c r="I9" s="189"/>
      <c r="J9" s="189"/>
      <c r="K9" s="189"/>
      <c r="L9" s="189"/>
      <c r="M9" s="189"/>
      <c r="N9" s="189"/>
      <c r="O9" s="190"/>
    </row>
    <row r="10" spans="1:18" ht="14.4" customHeight="1" x14ac:dyDescent="0.3">
      <c r="A10" s="27"/>
      <c r="B10" s="43"/>
      <c r="C10" s="191" t="s">
        <v>15</v>
      </c>
      <c r="D10" s="192"/>
      <c r="E10" s="192"/>
      <c r="F10" s="193"/>
      <c r="G10" s="191" t="s">
        <v>108</v>
      </c>
      <c r="H10" s="192"/>
      <c r="I10" s="193"/>
      <c r="J10" s="191" t="s">
        <v>109</v>
      </c>
      <c r="K10" s="192"/>
      <c r="L10" s="193"/>
      <c r="M10" s="191" t="s">
        <v>110</v>
      </c>
      <c r="N10" s="192"/>
      <c r="O10" s="193"/>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149" t="s">
        <v>166</v>
      </c>
      <c r="D12" s="154" t="s">
        <v>166</v>
      </c>
      <c r="E12" s="153" t="s">
        <v>166</v>
      </c>
      <c r="F12" s="90" t="s">
        <v>166</v>
      </c>
      <c r="G12" s="185" t="s">
        <v>166</v>
      </c>
      <c r="H12" s="154" t="s">
        <v>166</v>
      </c>
      <c r="I12" s="90" t="s">
        <v>166</v>
      </c>
      <c r="J12" s="146" t="s">
        <v>166</v>
      </c>
      <c r="K12" s="74" t="s">
        <v>166</v>
      </c>
      <c r="L12" s="90" t="s">
        <v>166</v>
      </c>
      <c r="M12" s="93" t="s">
        <v>166</v>
      </c>
      <c r="N12" s="146" t="s">
        <v>166</v>
      </c>
      <c r="O12" s="90" t="s">
        <v>166</v>
      </c>
      <c r="P12" s="11"/>
      <c r="Q12" s="63"/>
      <c r="R12" s="63"/>
    </row>
    <row r="13" spans="1:18" x14ac:dyDescent="0.3">
      <c r="A13" s="5" t="s">
        <v>89</v>
      </c>
      <c r="B13" s="83" t="s">
        <v>47</v>
      </c>
      <c r="C13" s="80" t="s">
        <v>166</v>
      </c>
      <c r="D13" s="69" t="s">
        <v>166</v>
      </c>
      <c r="E13" s="68" t="s">
        <v>166</v>
      </c>
      <c r="F13" s="90" t="s">
        <v>166</v>
      </c>
      <c r="G13" s="86" t="s">
        <v>166</v>
      </c>
      <c r="H13" s="68" t="s">
        <v>166</v>
      </c>
      <c r="I13" s="90" t="s">
        <v>166</v>
      </c>
      <c r="J13" s="94" t="s">
        <v>166</v>
      </c>
      <c r="K13" s="69" t="s">
        <v>166</v>
      </c>
      <c r="L13" s="90" t="s">
        <v>166</v>
      </c>
      <c r="M13" s="94" t="s">
        <v>166</v>
      </c>
      <c r="N13" s="69" t="s">
        <v>166</v>
      </c>
      <c r="O13" s="90" t="s">
        <v>166</v>
      </c>
      <c r="P13" s="11"/>
      <c r="Q13" s="63"/>
      <c r="R13" s="63"/>
    </row>
    <row r="14" spans="1:18" x14ac:dyDescent="0.3">
      <c r="A14" s="5" t="s">
        <v>7</v>
      </c>
      <c r="B14" s="83" t="s">
        <v>45</v>
      </c>
      <c r="C14" s="80" t="s">
        <v>166</v>
      </c>
      <c r="D14" s="185" t="s">
        <v>166</v>
      </c>
      <c r="E14" s="152" t="s">
        <v>166</v>
      </c>
      <c r="F14" s="90" t="s">
        <v>166</v>
      </c>
      <c r="G14" s="185" t="s">
        <v>166</v>
      </c>
      <c r="H14" s="152" t="s">
        <v>166</v>
      </c>
      <c r="I14" s="90" t="s">
        <v>166</v>
      </c>
      <c r="J14" s="185" t="s">
        <v>166</v>
      </c>
      <c r="K14" s="152" t="s">
        <v>166</v>
      </c>
      <c r="L14" s="90" t="s">
        <v>166</v>
      </c>
      <c r="M14" s="185" t="s">
        <v>166</v>
      </c>
      <c r="N14" s="152" t="s">
        <v>166</v>
      </c>
      <c r="O14" s="90" t="s">
        <v>166</v>
      </c>
      <c r="P14" s="11"/>
      <c r="Q14" s="63"/>
      <c r="R14" s="63"/>
    </row>
    <row r="15" spans="1:18" ht="28.8" x14ac:dyDescent="0.3">
      <c r="A15" s="5" t="s">
        <v>106</v>
      </c>
      <c r="B15" s="83" t="s">
        <v>46</v>
      </c>
      <c r="C15" s="80">
        <v>53</v>
      </c>
      <c r="D15" s="68">
        <v>77</v>
      </c>
      <c r="E15" s="68">
        <v>23</v>
      </c>
      <c r="F15" s="90">
        <f>E15/D15</f>
        <v>0.29870129870129869</v>
      </c>
      <c r="G15" s="86">
        <v>65</v>
      </c>
      <c r="H15" s="68">
        <v>22</v>
      </c>
      <c r="I15" s="90">
        <f>H15/G15</f>
        <v>0.33846153846153848</v>
      </c>
      <c r="J15" s="86">
        <v>11</v>
      </c>
      <c r="K15" s="68">
        <v>1</v>
      </c>
      <c r="L15" s="90">
        <f>K15/J15</f>
        <v>9.0909090909090912E-2</v>
      </c>
      <c r="M15" s="94">
        <v>1</v>
      </c>
      <c r="N15" s="69">
        <v>0</v>
      </c>
      <c r="O15" s="90">
        <f>N15/M15</f>
        <v>0</v>
      </c>
      <c r="P15" s="11"/>
      <c r="Q15" s="63"/>
      <c r="R15" s="63"/>
    </row>
    <row r="16" spans="1:18" x14ac:dyDescent="0.3">
      <c r="A16" s="5" t="s">
        <v>8</v>
      </c>
      <c r="B16" s="83" t="s">
        <v>52</v>
      </c>
      <c r="C16" s="80" t="s">
        <v>166</v>
      </c>
      <c r="D16" s="185" t="s">
        <v>166</v>
      </c>
      <c r="E16" s="152" t="s">
        <v>166</v>
      </c>
      <c r="F16" s="90" t="s">
        <v>166</v>
      </c>
      <c r="G16" s="146" t="s">
        <v>166</v>
      </c>
      <c r="H16" s="68" t="s">
        <v>166</v>
      </c>
      <c r="I16" s="90" t="s">
        <v>166</v>
      </c>
      <c r="J16" s="146" t="s">
        <v>166</v>
      </c>
      <c r="K16" s="146" t="s">
        <v>166</v>
      </c>
      <c r="L16" s="90" t="s">
        <v>166</v>
      </c>
      <c r="M16" s="185" t="s">
        <v>166</v>
      </c>
      <c r="N16" s="152" t="s">
        <v>166</v>
      </c>
      <c r="O16" s="90" t="s">
        <v>166</v>
      </c>
      <c r="P16" s="11"/>
      <c r="Q16" s="63"/>
      <c r="R16" s="63"/>
    </row>
    <row r="17" spans="1:19" x14ac:dyDescent="0.3">
      <c r="A17" s="5" t="s">
        <v>90</v>
      </c>
      <c r="B17" s="83" t="s">
        <v>49</v>
      </c>
      <c r="C17" s="80" t="s">
        <v>166</v>
      </c>
      <c r="D17" s="68" t="s">
        <v>166</v>
      </c>
      <c r="E17" s="68" t="s">
        <v>166</v>
      </c>
      <c r="F17" s="90" t="s">
        <v>166</v>
      </c>
      <c r="G17" s="86" t="s">
        <v>166</v>
      </c>
      <c r="H17" s="68" t="s">
        <v>166</v>
      </c>
      <c r="I17" s="90" t="s">
        <v>166</v>
      </c>
      <c r="J17" s="86" t="s">
        <v>166</v>
      </c>
      <c r="K17" s="68" t="s">
        <v>166</v>
      </c>
      <c r="L17" s="90" t="s">
        <v>166</v>
      </c>
      <c r="M17" s="94" t="s">
        <v>166</v>
      </c>
      <c r="N17" s="69"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81" t="s">
        <v>166</v>
      </c>
      <c r="N18" s="71" t="s">
        <v>166</v>
      </c>
      <c r="O18" s="90" t="s">
        <v>166</v>
      </c>
      <c r="P18" s="11"/>
      <c r="Q18" s="63"/>
      <c r="R18" s="63"/>
    </row>
    <row r="19" spans="1:19" ht="28.8" x14ac:dyDescent="0.3">
      <c r="A19" s="5" t="s">
        <v>102</v>
      </c>
      <c r="B19" s="83" t="s">
        <v>28</v>
      </c>
      <c r="C19" s="81" t="s">
        <v>166</v>
      </c>
      <c r="D19" s="71" t="s">
        <v>166</v>
      </c>
      <c r="E19" s="71" t="s">
        <v>166</v>
      </c>
      <c r="F19" s="90" t="s">
        <v>166</v>
      </c>
      <c r="G19" s="81" t="s">
        <v>166</v>
      </c>
      <c r="H19" s="71" t="s">
        <v>166</v>
      </c>
      <c r="I19" s="90" t="s">
        <v>166</v>
      </c>
      <c r="J19" s="81" t="s">
        <v>166</v>
      </c>
      <c r="K19" s="71" t="s">
        <v>166</v>
      </c>
      <c r="L19" s="90" t="s">
        <v>166</v>
      </c>
      <c r="M19" s="81" t="s">
        <v>166</v>
      </c>
      <c r="N19" s="71" t="s">
        <v>166</v>
      </c>
      <c r="O19" s="90" t="s">
        <v>166</v>
      </c>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10" t="s">
        <v>166</v>
      </c>
      <c r="L20" s="90" t="s">
        <v>166</v>
      </c>
      <c r="M20" s="71" t="s">
        <v>166</v>
      </c>
      <c r="N20" s="71" t="s">
        <v>166</v>
      </c>
      <c r="O20" s="90" t="s">
        <v>166</v>
      </c>
      <c r="P20" s="11"/>
      <c r="Q20" s="63"/>
      <c r="R20" s="63"/>
    </row>
    <row r="21" spans="1:19" ht="28.8" x14ac:dyDescent="0.3">
      <c r="A21" s="5" t="s">
        <v>104</v>
      </c>
      <c r="B21" s="83" t="s">
        <v>27</v>
      </c>
      <c r="C21" s="81">
        <v>16</v>
      </c>
      <c r="D21" s="71">
        <v>18</v>
      </c>
      <c r="E21" s="71">
        <v>7</v>
      </c>
      <c r="F21" s="90">
        <f>E21/D21</f>
        <v>0.3888888888888889</v>
      </c>
      <c r="G21" s="81" t="s">
        <v>166</v>
      </c>
      <c r="H21" s="71" t="s">
        <v>166</v>
      </c>
      <c r="I21" s="90" t="s">
        <v>166</v>
      </c>
      <c r="J21" s="81">
        <v>6</v>
      </c>
      <c r="K21" s="71">
        <v>2</v>
      </c>
      <c r="L21" s="90">
        <f>K21/J21</f>
        <v>0.33333333333333331</v>
      </c>
      <c r="M21" s="81">
        <v>12</v>
      </c>
      <c r="N21" s="71">
        <v>5</v>
      </c>
      <c r="O21" s="90">
        <f>N21/M21</f>
        <v>0.41666666666666669</v>
      </c>
      <c r="P21" s="56"/>
      <c r="Q21" s="63"/>
      <c r="R21" s="63"/>
    </row>
    <row r="22" spans="1:19" ht="43.2" x14ac:dyDescent="0.3">
      <c r="A22" s="5" t="s">
        <v>105</v>
      </c>
      <c r="B22" s="83" t="s">
        <v>29</v>
      </c>
      <c r="C22" s="171" t="s">
        <v>166</v>
      </c>
      <c r="D22" s="71" t="s">
        <v>166</v>
      </c>
      <c r="E22" s="71" t="s">
        <v>166</v>
      </c>
      <c r="F22" s="91" t="s">
        <v>166</v>
      </c>
      <c r="G22" s="81" t="s">
        <v>166</v>
      </c>
      <c r="H22" s="71" t="s">
        <v>166</v>
      </c>
      <c r="I22" s="91" t="s">
        <v>166</v>
      </c>
      <c r="J22" s="81" t="s">
        <v>166</v>
      </c>
      <c r="K22" s="71" t="s">
        <v>166</v>
      </c>
      <c r="L22" s="91" t="s">
        <v>166</v>
      </c>
      <c r="M22" s="81" t="s">
        <v>166</v>
      </c>
      <c r="N22" s="71" t="s">
        <v>166</v>
      </c>
      <c r="O22" s="91" t="s">
        <v>166</v>
      </c>
      <c r="P22" s="11"/>
      <c r="Q22" s="63"/>
      <c r="R22" s="63"/>
    </row>
    <row r="23" spans="1:19" ht="28.8" x14ac:dyDescent="0.3">
      <c r="A23" s="5" t="s">
        <v>113</v>
      </c>
      <c r="B23" s="83" t="s">
        <v>31</v>
      </c>
      <c r="C23" s="17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172" t="s">
        <v>166</v>
      </c>
      <c r="D24" s="173" t="s">
        <v>166</v>
      </c>
      <c r="E24" s="173" t="s">
        <v>166</v>
      </c>
      <c r="F24" s="168" t="s">
        <v>166</v>
      </c>
      <c r="G24" s="174" t="s">
        <v>166</v>
      </c>
      <c r="H24" s="173" t="s">
        <v>166</v>
      </c>
      <c r="I24" s="168" t="s">
        <v>166</v>
      </c>
      <c r="J24" s="174" t="s">
        <v>166</v>
      </c>
      <c r="K24" s="173" t="s">
        <v>166</v>
      </c>
      <c r="L24" s="168" t="s">
        <v>166</v>
      </c>
      <c r="M24" s="174" t="s">
        <v>166</v>
      </c>
      <c r="N24" s="173" t="s">
        <v>166</v>
      </c>
      <c r="O24" s="168" t="s">
        <v>166</v>
      </c>
      <c r="P24" s="11"/>
      <c r="Q24" s="63"/>
      <c r="R24" s="63"/>
    </row>
    <row r="25" spans="1:19" ht="15" thickBot="1" x14ac:dyDescent="0.35">
      <c r="A25" s="16" t="s">
        <v>4</v>
      </c>
      <c r="B25" s="98"/>
      <c r="C25" s="165"/>
      <c r="D25" s="166">
        <f>SUM(D12:D24)</f>
        <v>95</v>
      </c>
      <c r="E25" s="167">
        <f>SUM(E12:E24)</f>
        <v>30</v>
      </c>
      <c r="F25" s="168">
        <f>E25/D25</f>
        <v>0.31578947368421051</v>
      </c>
      <c r="G25" s="169">
        <f t="shared" ref="G25:H25" si="0">SUM(G12:G24)</f>
        <v>65</v>
      </c>
      <c r="H25" s="167">
        <f t="shared" si="0"/>
        <v>22</v>
      </c>
      <c r="I25" s="170">
        <f t="shared" ref="I25" si="1">H25/G25</f>
        <v>0.33846153846153848</v>
      </c>
      <c r="J25" s="169">
        <f t="shared" ref="J25:K25" si="2">SUM(J12:J24)</f>
        <v>17</v>
      </c>
      <c r="K25" s="167">
        <f t="shared" si="2"/>
        <v>3</v>
      </c>
      <c r="L25" s="170">
        <f t="shared" ref="L25" si="3">K25/J25</f>
        <v>0.17647058823529413</v>
      </c>
      <c r="M25" s="169">
        <f t="shared" ref="M25:N25" si="4">SUM(M12:M24)</f>
        <v>13</v>
      </c>
      <c r="N25" s="167">
        <f t="shared" si="4"/>
        <v>5</v>
      </c>
      <c r="O25" s="170">
        <f t="shared" ref="O25" si="5">N25/M25</f>
        <v>0.38461538461538464</v>
      </c>
      <c r="P25" s="11"/>
      <c r="Q25" s="63"/>
      <c r="R25" s="63"/>
    </row>
    <row r="26" spans="1:19" x14ac:dyDescent="0.3">
      <c r="A26" s="14" t="s">
        <v>10</v>
      </c>
      <c r="B26" s="83" t="s">
        <v>44</v>
      </c>
      <c r="C26" s="80" t="s">
        <v>166</v>
      </c>
      <c r="D26" s="154" t="s">
        <v>166</v>
      </c>
      <c r="E26" s="153" t="s">
        <v>166</v>
      </c>
      <c r="F26" s="164" t="s">
        <v>166</v>
      </c>
      <c r="G26" s="159" t="s">
        <v>166</v>
      </c>
      <c r="H26" s="153" t="s">
        <v>166</v>
      </c>
      <c r="I26" s="162" t="s">
        <v>166</v>
      </c>
      <c r="J26" s="160" t="s">
        <v>166</v>
      </c>
      <c r="K26" s="153" t="s">
        <v>166</v>
      </c>
      <c r="L26" s="90" t="s">
        <v>166</v>
      </c>
      <c r="M26" s="156" t="s">
        <v>166</v>
      </c>
      <c r="N26" s="153" t="s">
        <v>166</v>
      </c>
      <c r="O26" s="90" t="s">
        <v>166</v>
      </c>
      <c r="P26" s="10"/>
      <c r="Q26" s="63"/>
      <c r="R26" s="63"/>
      <c r="S26" s="9"/>
    </row>
    <row r="27" spans="1:19" x14ac:dyDescent="0.3">
      <c r="A27" s="5" t="s">
        <v>11</v>
      </c>
      <c r="B27" s="83" t="s">
        <v>121</v>
      </c>
      <c r="C27" s="80" t="s">
        <v>166</v>
      </c>
      <c r="D27" s="163" t="s">
        <v>166</v>
      </c>
      <c r="E27" s="124" t="s">
        <v>166</v>
      </c>
      <c r="F27" s="91" t="s">
        <v>166</v>
      </c>
      <c r="G27" s="155" t="s">
        <v>166</v>
      </c>
      <c r="H27" s="86" t="s">
        <v>166</v>
      </c>
      <c r="I27" s="90" t="s">
        <v>166</v>
      </c>
      <c r="J27" s="161" t="s">
        <v>166</v>
      </c>
      <c r="K27" s="86" t="s">
        <v>166</v>
      </c>
      <c r="L27" s="90" t="s">
        <v>166</v>
      </c>
      <c r="M27" s="86" t="s">
        <v>166</v>
      </c>
      <c r="N27" s="68" t="s">
        <v>166</v>
      </c>
      <c r="O27" s="90" t="s">
        <v>166</v>
      </c>
      <c r="P27" s="10"/>
      <c r="Q27" s="63"/>
      <c r="R27" s="63"/>
      <c r="S27" s="9"/>
    </row>
    <row r="28" spans="1:19" x14ac:dyDescent="0.3">
      <c r="A28" s="5" t="s">
        <v>92</v>
      </c>
      <c r="B28" s="83" t="s">
        <v>51</v>
      </c>
      <c r="C28" s="80" t="s">
        <v>166</v>
      </c>
      <c r="D28" s="152" t="s">
        <v>166</v>
      </c>
      <c r="E28" s="161" t="s">
        <v>166</v>
      </c>
      <c r="F28" s="90" t="s">
        <v>166</v>
      </c>
      <c r="G28" s="157" t="s">
        <v>166</v>
      </c>
      <c r="H28" s="153" t="s">
        <v>166</v>
      </c>
      <c r="I28" s="90" t="s">
        <v>166</v>
      </c>
      <c r="J28" s="151" t="s">
        <v>166</v>
      </c>
      <c r="K28" s="68" t="s">
        <v>166</v>
      </c>
      <c r="L28" s="90" t="s">
        <v>166</v>
      </c>
      <c r="M28" s="94" t="s">
        <v>166</v>
      </c>
      <c r="N28" s="69" t="s">
        <v>166</v>
      </c>
      <c r="O28" s="105" t="s">
        <v>166</v>
      </c>
      <c r="P28" s="11"/>
      <c r="Q28" s="63"/>
      <c r="R28" s="63"/>
      <c r="S28" s="9"/>
    </row>
    <row r="29" spans="1:19" ht="28.8" x14ac:dyDescent="0.3">
      <c r="A29" s="5" t="s">
        <v>9</v>
      </c>
      <c r="B29" s="83" t="s">
        <v>25</v>
      </c>
      <c r="C29" s="94" t="s">
        <v>166</v>
      </c>
      <c r="D29" s="69" t="s">
        <v>166</v>
      </c>
      <c r="E29" s="69" t="s">
        <v>166</v>
      </c>
      <c r="F29" s="95" t="s">
        <v>166</v>
      </c>
      <c r="G29" s="158" t="s">
        <v>166</v>
      </c>
      <c r="H29" s="94" t="s">
        <v>166</v>
      </c>
      <c r="I29" s="95" t="s">
        <v>166</v>
      </c>
      <c r="J29" s="94" t="s">
        <v>166</v>
      </c>
      <c r="K29" s="69" t="s">
        <v>166</v>
      </c>
      <c r="L29" s="95" t="s">
        <v>166</v>
      </c>
      <c r="M29" s="94" t="s">
        <v>166</v>
      </c>
      <c r="N29" s="69" t="s">
        <v>166</v>
      </c>
      <c r="O29" s="95" t="s">
        <v>166</v>
      </c>
      <c r="P29" s="11"/>
      <c r="Q29" s="63"/>
      <c r="R29" s="63"/>
      <c r="S29" s="9"/>
    </row>
    <row r="30" spans="1:19" ht="58.2" thickBot="1" x14ac:dyDescent="0.35">
      <c r="A30" s="5" t="s">
        <v>12</v>
      </c>
      <c r="B30" s="85" t="s">
        <v>30</v>
      </c>
      <c r="C30" s="94" t="s">
        <v>166</v>
      </c>
      <c r="D30" s="104" t="s">
        <v>166</v>
      </c>
      <c r="E30" s="104" t="s">
        <v>166</v>
      </c>
      <c r="F30" s="110" t="s">
        <v>166</v>
      </c>
      <c r="G30" s="109" t="s">
        <v>166</v>
      </c>
      <c r="H30" s="104" t="s">
        <v>166</v>
      </c>
      <c r="I30" s="110" t="s">
        <v>166</v>
      </c>
      <c r="J30" s="109" t="s">
        <v>166</v>
      </c>
      <c r="K30" s="104" t="s">
        <v>166</v>
      </c>
      <c r="L30" s="110" t="s">
        <v>166</v>
      </c>
      <c r="M30" s="94" t="s">
        <v>166</v>
      </c>
      <c r="N30" s="104" t="s">
        <v>166</v>
      </c>
      <c r="O30" s="106" t="s">
        <v>166</v>
      </c>
      <c r="P30" s="11"/>
      <c r="Q30" s="63"/>
      <c r="R30" s="63"/>
      <c r="S30" s="9"/>
    </row>
    <row r="31" spans="1:19" ht="15" thickBot="1" x14ac:dyDescent="0.35">
      <c r="A31" s="16" t="s">
        <v>5</v>
      </c>
      <c r="B31" s="96"/>
      <c r="C31" s="103" t="s">
        <v>166</v>
      </c>
      <c r="D31" s="100" t="s">
        <v>166</v>
      </c>
      <c r="E31" s="101" t="s">
        <v>166</v>
      </c>
      <c r="F31" s="108" t="s">
        <v>166</v>
      </c>
      <c r="G31" s="107" t="s">
        <v>166</v>
      </c>
      <c r="H31" s="101" t="s">
        <v>166</v>
      </c>
      <c r="I31" s="102" t="s">
        <v>166</v>
      </c>
      <c r="J31" s="107" t="s">
        <v>166</v>
      </c>
      <c r="K31" s="101" t="s">
        <v>166</v>
      </c>
      <c r="L31" s="102" t="s">
        <v>166</v>
      </c>
      <c r="M31" s="107" t="s">
        <v>166</v>
      </c>
      <c r="N31" s="101" t="s">
        <v>166</v>
      </c>
      <c r="O31" s="102" t="s">
        <v>166</v>
      </c>
      <c r="P31" s="11"/>
      <c r="Q31" s="63"/>
      <c r="R31" s="63"/>
    </row>
    <row r="32" spans="1:19" ht="83.4" customHeight="1" x14ac:dyDescent="0.3">
      <c r="A32" s="186" t="s">
        <v>181</v>
      </c>
      <c r="B32" s="186"/>
      <c r="C32" s="187"/>
      <c r="D32" s="187"/>
      <c r="E32" s="187"/>
      <c r="F32" s="187"/>
      <c r="G32" s="187"/>
      <c r="H32" s="187"/>
      <c r="I32" s="187"/>
      <c r="J32" s="187"/>
      <c r="K32" s="187"/>
      <c r="L32" s="187"/>
      <c r="M32" s="187"/>
      <c r="N32" s="187"/>
      <c r="O32" s="187"/>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88" t="s">
        <v>16</v>
      </c>
      <c r="D35" s="189"/>
      <c r="E35" s="189"/>
      <c r="F35" s="189"/>
      <c r="G35" s="189"/>
      <c r="H35" s="189"/>
      <c r="I35" s="189"/>
      <c r="J35" s="189"/>
      <c r="K35" s="189"/>
      <c r="L35" s="189"/>
      <c r="M35" s="189"/>
      <c r="N35" s="189"/>
      <c r="O35" s="190"/>
    </row>
    <row r="36" spans="1:18" ht="14.4" customHeight="1" x14ac:dyDescent="0.3">
      <c r="A36" s="27"/>
      <c r="B36" s="43"/>
      <c r="C36" s="191" t="s">
        <v>15</v>
      </c>
      <c r="D36" s="192"/>
      <c r="E36" s="192"/>
      <c r="F36" s="193"/>
      <c r="G36" s="191" t="s">
        <v>108</v>
      </c>
      <c r="H36" s="192"/>
      <c r="I36" s="193"/>
      <c r="J36" s="191" t="s">
        <v>109</v>
      </c>
      <c r="K36" s="192"/>
      <c r="L36" s="193"/>
      <c r="M36" s="191" t="s">
        <v>110</v>
      </c>
      <c r="N36" s="192"/>
      <c r="O36" s="193"/>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79">
        <v>196</v>
      </c>
      <c r="D38" s="73">
        <v>2096</v>
      </c>
      <c r="E38" s="74">
        <v>442</v>
      </c>
      <c r="F38" s="90">
        <f>E38/D38</f>
        <v>0.21087786259541985</v>
      </c>
      <c r="G38" s="88">
        <v>1686</v>
      </c>
      <c r="H38" s="74">
        <v>314</v>
      </c>
      <c r="I38" s="90">
        <f t="shared" ref="I38:I54" si="6">H38/G38</f>
        <v>0.18623962040332148</v>
      </c>
      <c r="J38" s="93">
        <v>320</v>
      </c>
      <c r="K38" s="74">
        <v>91</v>
      </c>
      <c r="L38" s="90">
        <f t="shared" ref="L38:L57" si="7">K38/J38</f>
        <v>0.28437499999999999</v>
      </c>
      <c r="M38" s="93">
        <v>90</v>
      </c>
      <c r="N38" s="74">
        <v>37</v>
      </c>
      <c r="O38" s="90">
        <f t="shared" ref="O38:O57" si="8">N38/M38</f>
        <v>0.41111111111111109</v>
      </c>
      <c r="P38" s="11"/>
      <c r="Q38" s="63"/>
      <c r="R38" s="63"/>
    </row>
    <row r="39" spans="1:18" x14ac:dyDescent="0.3">
      <c r="A39" s="5" t="s">
        <v>89</v>
      </c>
      <c r="B39" s="83" t="s">
        <v>47</v>
      </c>
      <c r="C39" s="80">
        <v>19</v>
      </c>
      <c r="D39" s="68">
        <v>20</v>
      </c>
      <c r="E39" s="68">
        <v>7</v>
      </c>
      <c r="F39" s="91">
        <f t="shared" ref="F39:F50" si="9">E39/D39</f>
        <v>0.35</v>
      </c>
      <c r="G39" s="86">
        <v>17</v>
      </c>
      <c r="H39" s="68">
        <v>6</v>
      </c>
      <c r="I39" s="91">
        <f t="shared" si="6"/>
        <v>0.35294117647058826</v>
      </c>
      <c r="J39" s="94">
        <v>3</v>
      </c>
      <c r="K39" s="69">
        <v>1</v>
      </c>
      <c r="L39" s="105">
        <f t="shared" si="7"/>
        <v>0.33333333333333331</v>
      </c>
      <c r="M39" s="94" t="s">
        <v>166</v>
      </c>
      <c r="N39" s="69" t="s">
        <v>166</v>
      </c>
      <c r="O39" s="95" t="s">
        <v>166</v>
      </c>
      <c r="P39" s="11"/>
      <c r="Q39" s="63"/>
      <c r="R39" s="63"/>
    </row>
    <row r="40" spans="1:18" x14ac:dyDescent="0.3">
      <c r="A40" s="5" t="s">
        <v>7</v>
      </c>
      <c r="B40" s="83" t="s">
        <v>45</v>
      </c>
      <c r="C40" s="80">
        <v>396</v>
      </c>
      <c r="D40" s="38">
        <v>2009</v>
      </c>
      <c r="E40" s="68">
        <v>333</v>
      </c>
      <c r="F40" s="91">
        <f t="shared" si="9"/>
        <v>0.16575410652065703</v>
      </c>
      <c r="G40" s="66">
        <v>1326</v>
      </c>
      <c r="H40" s="68">
        <v>227</v>
      </c>
      <c r="I40" s="91">
        <f t="shared" si="6"/>
        <v>0.17119155354449472</v>
      </c>
      <c r="J40" s="86">
        <v>553</v>
      </c>
      <c r="K40" s="68">
        <v>89</v>
      </c>
      <c r="L40" s="91">
        <f t="shared" si="7"/>
        <v>0.16094032549728751</v>
      </c>
      <c r="M40" s="86">
        <v>130</v>
      </c>
      <c r="N40" s="68">
        <v>17</v>
      </c>
      <c r="O40" s="91">
        <f t="shared" si="8"/>
        <v>0.13076923076923078</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4" t="s">
        <v>166</v>
      </c>
      <c r="N41" s="69" t="s">
        <v>166</v>
      </c>
      <c r="O41" s="91" t="s">
        <v>166</v>
      </c>
      <c r="P41" s="11"/>
      <c r="Q41" s="63"/>
      <c r="R41" s="63"/>
    </row>
    <row r="42" spans="1:18" x14ac:dyDescent="0.3">
      <c r="A42" s="5" t="s">
        <v>8</v>
      </c>
      <c r="B42" s="83" t="s">
        <v>52</v>
      </c>
      <c r="C42" s="80">
        <v>50</v>
      </c>
      <c r="D42" s="68">
        <v>423</v>
      </c>
      <c r="E42" s="68">
        <v>26</v>
      </c>
      <c r="F42" s="91">
        <f t="shared" si="9"/>
        <v>6.1465721040189124E-2</v>
      </c>
      <c r="G42" s="86">
        <v>86</v>
      </c>
      <c r="H42" s="68">
        <v>1</v>
      </c>
      <c r="I42" s="91">
        <f t="shared" si="6"/>
        <v>1.1627906976744186E-2</v>
      </c>
      <c r="J42" s="86">
        <v>324</v>
      </c>
      <c r="K42" s="68">
        <v>24</v>
      </c>
      <c r="L42" s="91">
        <f t="shared" si="7"/>
        <v>7.407407407407407E-2</v>
      </c>
      <c r="M42" s="86">
        <v>13</v>
      </c>
      <c r="N42" s="68">
        <v>1</v>
      </c>
      <c r="O42" s="91">
        <f t="shared" si="8"/>
        <v>7.6923076923076927E-2</v>
      </c>
      <c r="P42" s="11"/>
      <c r="Q42" s="63"/>
      <c r="R42" s="63"/>
    </row>
    <row r="43" spans="1:18" x14ac:dyDescent="0.3">
      <c r="A43" s="5" t="s">
        <v>90</v>
      </c>
      <c r="B43" s="83" t="s">
        <v>49</v>
      </c>
      <c r="C43" s="80">
        <v>19</v>
      </c>
      <c r="D43" s="70">
        <v>30</v>
      </c>
      <c r="E43" s="70">
        <v>17</v>
      </c>
      <c r="F43" s="91">
        <f t="shared" si="9"/>
        <v>0.56666666666666665</v>
      </c>
      <c r="G43" s="87">
        <v>20</v>
      </c>
      <c r="H43" s="70">
        <v>12</v>
      </c>
      <c r="I43" s="91">
        <f t="shared" si="6"/>
        <v>0.6</v>
      </c>
      <c r="J43" s="87">
        <v>10</v>
      </c>
      <c r="K43" s="70">
        <v>5</v>
      </c>
      <c r="L43" s="91">
        <f t="shared" si="7"/>
        <v>0.5</v>
      </c>
      <c r="M43" s="94" t="s">
        <v>166</v>
      </c>
      <c r="N43" s="69" t="s">
        <v>166</v>
      </c>
      <c r="O43" s="91" t="s">
        <v>166</v>
      </c>
      <c r="P43" s="11"/>
      <c r="Q43" s="63"/>
      <c r="R43" s="63"/>
    </row>
    <row r="44" spans="1:18" ht="28.8" x14ac:dyDescent="0.3">
      <c r="A44" s="5" t="s">
        <v>101</v>
      </c>
      <c r="B44" s="83" t="s">
        <v>24</v>
      </c>
      <c r="C44" s="81">
        <v>17</v>
      </c>
      <c r="D44" s="71">
        <v>19</v>
      </c>
      <c r="E44" s="71">
        <v>12</v>
      </c>
      <c r="F44" s="183">
        <f t="shared" si="9"/>
        <v>0.63157894736842102</v>
      </c>
      <c r="G44" s="81" t="s">
        <v>166</v>
      </c>
      <c r="H44" s="71" t="s">
        <v>166</v>
      </c>
      <c r="I44" s="92" t="s">
        <v>166</v>
      </c>
      <c r="J44" s="81" t="s">
        <v>166</v>
      </c>
      <c r="K44" s="71" t="s">
        <v>166</v>
      </c>
      <c r="L44" s="92" t="s">
        <v>166</v>
      </c>
      <c r="M44" s="81">
        <v>19</v>
      </c>
      <c r="N44" s="71">
        <v>12</v>
      </c>
      <c r="O44" s="183">
        <f t="shared" si="8"/>
        <v>0.63157894736842102</v>
      </c>
      <c r="P44" s="11"/>
      <c r="Q44" s="63"/>
      <c r="R44" s="63"/>
    </row>
    <row r="45" spans="1:18" ht="28.8" x14ac:dyDescent="0.3">
      <c r="A45" s="5" t="s">
        <v>102</v>
      </c>
      <c r="B45" s="83" t="s">
        <v>28</v>
      </c>
      <c r="C45" s="81">
        <v>16</v>
      </c>
      <c r="D45" s="71">
        <v>17</v>
      </c>
      <c r="E45" s="71">
        <v>5</v>
      </c>
      <c r="F45" s="183">
        <f t="shared" si="9"/>
        <v>0.29411764705882354</v>
      </c>
      <c r="G45" s="81" t="s">
        <v>166</v>
      </c>
      <c r="H45" s="71" t="s">
        <v>166</v>
      </c>
      <c r="I45" s="111" t="s">
        <v>166</v>
      </c>
      <c r="J45" s="81">
        <v>8</v>
      </c>
      <c r="K45" s="71">
        <v>3</v>
      </c>
      <c r="L45" s="183">
        <f t="shared" si="7"/>
        <v>0.375</v>
      </c>
      <c r="M45" s="81">
        <v>9</v>
      </c>
      <c r="N45" s="71">
        <v>2</v>
      </c>
      <c r="O45" s="183">
        <f t="shared" si="8"/>
        <v>0.22222222222222221</v>
      </c>
      <c r="P45" s="11"/>
      <c r="Q45" s="63"/>
      <c r="R45" s="63"/>
    </row>
    <row r="46" spans="1:18" ht="28.8" x14ac:dyDescent="0.3">
      <c r="A46" s="5" t="s">
        <v>103</v>
      </c>
      <c r="B46" s="83" t="s">
        <v>26</v>
      </c>
      <c r="C46" s="81">
        <v>246</v>
      </c>
      <c r="D46" s="71">
        <v>309</v>
      </c>
      <c r="E46" s="71">
        <v>46</v>
      </c>
      <c r="F46" s="183">
        <f t="shared" si="9"/>
        <v>0.14886731391585761</v>
      </c>
      <c r="G46" s="81">
        <v>5</v>
      </c>
      <c r="H46" s="71">
        <v>2</v>
      </c>
      <c r="I46" s="183">
        <f t="shared" si="6"/>
        <v>0.4</v>
      </c>
      <c r="J46" s="81">
        <v>131</v>
      </c>
      <c r="K46" s="71">
        <v>17</v>
      </c>
      <c r="L46" s="183">
        <f t="shared" si="7"/>
        <v>0.12977099236641221</v>
      </c>
      <c r="M46" s="81">
        <v>173</v>
      </c>
      <c r="N46" s="71">
        <v>27</v>
      </c>
      <c r="O46" s="183">
        <f t="shared" si="8"/>
        <v>0.15606936416184972</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v>153</v>
      </c>
      <c r="D48" s="71">
        <v>179</v>
      </c>
      <c r="E48" s="71">
        <v>13</v>
      </c>
      <c r="F48" s="183">
        <f t="shared" si="9"/>
        <v>7.2625698324022353E-2</v>
      </c>
      <c r="G48" s="81">
        <v>1</v>
      </c>
      <c r="H48" s="71">
        <v>0</v>
      </c>
      <c r="I48" s="183">
        <f t="shared" si="6"/>
        <v>0</v>
      </c>
      <c r="J48" s="81">
        <v>81</v>
      </c>
      <c r="K48" s="71">
        <v>5</v>
      </c>
      <c r="L48" s="183">
        <f t="shared" si="7"/>
        <v>6.1728395061728392E-2</v>
      </c>
      <c r="M48" s="81">
        <v>97</v>
      </c>
      <c r="N48" s="71">
        <v>8</v>
      </c>
      <c r="O48" s="183">
        <f t="shared" si="8"/>
        <v>8.247422680412371E-2</v>
      </c>
      <c r="P48" s="11"/>
      <c r="Q48" s="63"/>
      <c r="R48" s="63"/>
    </row>
    <row r="49" spans="1:19" ht="28.8" x14ac:dyDescent="0.3">
      <c r="A49" s="5" t="s">
        <v>113</v>
      </c>
      <c r="B49" s="83" t="s">
        <v>31</v>
      </c>
      <c r="C49" s="81">
        <v>2</v>
      </c>
      <c r="D49" s="71">
        <v>2</v>
      </c>
      <c r="E49" s="71">
        <v>2</v>
      </c>
      <c r="F49" s="183">
        <f t="shared" si="9"/>
        <v>1</v>
      </c>
      <c r="G49" s="81">
        <v>1</v>
      </c>
      <c r="H49" s="71">
        <v>1</v>
      </c>
      <c r="I49" s="183">
        <f t="shared" si="6"/>
        <v>1</v>
      </c>
      <c r="J49" s="81">
        <v>1</v>
      </c>
      <c r="K49" s="71">
        <v>1</v>
      </c>
      <c r="L49" s="183">
        <f t="shared" si="7"/>
        <v>1</v>
      </c>
      <c r="M49" s="81" t="s">
        <v>166</v>
      </c>
      <c r="N49" s="71" t="s">
        <v>166</v>
      </c>
      <c r="O49" s="92" t="s">
        <v>166</v>
      </c>
      <c r="P49" s="11"/>
      <c r="Q49" s="63"/>
      <c r="R49" s="63"/>
    </row>
    <row r="50" spans="1:19" ht="29.4" thickBot="1" x14ac:dyDescent="0.35">
      <c r="A50" s="5" t="s">
        <v>91</v>
      </c>
      <c r="B50" s="85" t="s">
        <v>23</v>
      </c>
      <c r="C50" s="81">
        <v>19</v>
      </c>
      <c r="D50" s="72">
        <v>22</v>
      </c>
      <c r="E50" s="72">
        <v>13</v>
      </c>
      <c r="F50" s="184">
        <f t="shared" si="9"/>
        <v>0.59090909090909094</v>
      </c>
      <c r="G50" s="84">
        <v>1</v>
      </c>
      <c r="H50" s="72">
        <v>0</v>
      </c>
      <c r="I50" s="184">
        <f t="shared" si="6"/>
        <v>0</v>
      </c>
      <c r="J50" s="84">
        <v>14</v>
      </c>
      <c r="K50" s="72">
        <v>8</v>
      </c>
      <c r="L50" s="184">
        <f t="shared" si="7"/>
        <v>0.5714285714285714</v>
      </c>
      <c r="M50" s="84">
        <v>7</v>
      </c>
      <c r="N50" s="72">
        <v>5</v>
      </c>
      <c r="O50" s="184">
        <f t="shared" si="8"/>
        <v>0.7142857142857143</v>
      </c>
      <c r="P50" s="11"/>
      <c r="Q50" s="63"/>
      <c r="R50" s="63"/>
    </row>
    <row r="51" spans="1:19" ht="15" thickBot="1" x14ac:dyDescent="0.35">
      <c r="A51" s="16" t="s">
        <v>4</v>
      </c>
      <c r="B51" s="98"/>
      <c r="C51" s="99"/>
      <c r="D51" s="100">
        <f>SUM(D38:D50)</f>
        <v>5126</v>
      </c>
      <c r="E51" s="101">
        <f>SUM(E38:E50)</f>
        <v>916</v>
      </c>
      <c r="F51" s="108">
        <f>E51/D51</f>
        <v>0.17869683964104566</v>
      </c>
      <c r="G51" s="107">
        <f t="shared" ref="G51:H51" si="10">SUM(G38:G50)</f>
        <v>3143</v>
      </c>
      <c r="H51" s="101">
        <f t="shared" si="10"/>
        <v>563</v>
      </c>
      <c r="I51" s="102">
        <f t="shared" si="6"/>
        <v>0.17912822144447979</v>
      </c>
      <c r="J51" s="107">
        <f t="shared" ref="J51:K51" si="11">SUM(J38:J50)</f>
        <v>1445</v>
      </c>
      <c r="K51" s="101">
        <f t="shared" si="11"/>
        <v>244</v>
      </c>
      <c r="L51" s="102">
        <f t="shared" si="7"/>
        <v>0.16885813148788928</v>
      </c>
      <c r="M51" s="107">
        <f t="shared" ref="M51:N51" si="12">SUM(M38:M50)</f>
        <v>538</v>
      </c>
      <c r="N51" s="101">
        <f t="shared" si="12"/>
        <v>109</v>
      </c>
      <c r="O51" s="102">
        <f t="shared" si="8"/>
        <v>0.20260223048327136</v>
      </c>
      <c r="P51" s="11"/>
      <c r="Q51" s="63"/>
      <c r="R51" s="63"/>
    </row>
    <row r="52" spans="1:19" x14ac:dyDescent="0.3">
      <c r="A52" s="14" t="s">
        <v>10</v>
      </c>
      <c r="B52" s="83" t="s">
        <v>44</v>
      </c>
      <c r="C52" s="80">
        <v>45</v>
      </c>
      <c r="D52" s="74">
        <v>473</v>
      </c>
      <c r="E52" s="74">
        <v>8</v>
      </c>
      <c r="F52" s="90">
        <f>E52/D52</f>
        <v>1.6913319238900635E-2</v>
      </c>
      <c r="G52" s="93">
        <v>306</v>
      </c>
      <c r="H52" s="74">
        <v>4</v>
      </c>
      <c r="I52" s="90">
        <f t="shared" si="6"/>
        <v>1.3071895424836602E-2</v>
      </c>
      <c r="J52" s="93">
        <v>153</v>
      </c>
      <c r="K52" s="74">
        <v>4</v>
      </c>
      <c r="L52" s="90">
        <f t="shared" si="7"/>
        <v>2.6143790849673203E-2</v>
      </c>
      <c r="M52" s="93">
        <v>14</v>
      </c>
      <c r="N52" s="74">
        <v>0</v>
      </c>
      <c r="O52" s="90">
        <f t="shared" si="8"/>
        <v>0</v>
      </c>
      <c r="P52" s="10"/>
      <c r="Q52" s="63"/>
      <c r="R52" s="63"/>
      <c r="S52" s="9"/>
    </row>
    <row r="53" spans="1:19" x14ac:dyDescent="0.3">
      <c r="A53" s="5" t="s">
        <v>11</v>
      </c>
      <c r="B53" s="83" t="s">
        <v>121</v>
      </c>
      <c r="C53" s="80">
        <v>48</v>
      </c>
      <c r="D53" s="68">
        <v>360</v>
      </c>
      <c r="E53" s="68">
        <v>10</v>
      </c>
      <c r="F53" s="90">
        <f t="shared" ref="F53:F56" si="13">E53/D53</f>
        <v>2.7777777777777776E-2</v>
      </c>
      <c r="G53" s="86">
        <v>214</v>
      </c>
      <c r="H53" s="68">
        <v>4</v>
      </c>
      <c r="I53" s="90">
        <f t="shared" si="6"/>
        <v>1.8691588785046728E-2</v>
      </c>
      <c r="J53" s="86">
        <v>143</v>
      </c>
      <c r="K53" s="68">
        <v>6</v>
      </c>
      <c r="L53" s="90">
        <f t="shared" si="7"/>
        <v>4.195804195804196E-2</v>
      </c>
      <c r="M53" s="86">
        <v>3</v>
      </c>
      <c r="N53" s="68">
        <v>0</v>
      </c>
      <c r="O53" s="90">
        <f t="shared" si="8"/>
        <v>0</v>
      </c>
      <c r="P53" s="10"/>
      <c r="Q53" s="63"/>
      <c r="R53" s="63"/>
      <c r="S53" s="9"/>
    </row>
    <row r="54" spans="1:19" x14ac:dyDescent="0.3">
      <c r="A54" s="5" t="s">
        <v>92</v>
      </c>
      <c r="B54" s="83" t="s">
        <v>51</v>
      </c>
      <c r="C54" s="80">
        <v>12</v>
      </c>
      <c r="D54" s="68">
        <v>25</v>
      </c>
      <c r="E54" s="68">
        <v>8</v>
      </c>
      <c r="F54" s="90">
        <f t="shared" si="13"/>
        <v>0.32</v>
      </c>
      <c r="G54" s="86">
        <v>22</v>
      </c>
      <c r="H54" s="68">
        <v>7</v>
      </c>
      <c r="I54" s="90">
        <f t="shared" si="6"/>
        <v>0.31818181818181818</v>
      </c>
      <c r="J54" s="86">
        <v>3</v>
      </c>
      <c r="K54" s="68">
        <v>1</v>
      </c>
      <c r="L54" s="90">
        <f t="shared" si="7"/>
        <v>0.33333333333333331</v>
      </c>
      <c r="M54" s="94" t="s">
        <v>166</v>
      </c>
      <c r="N54" s="69" t="s">
        <v>166</v>
      </c>
      <c r="O54" s="90" t="s">
        <v>166</v>
      </c>
      <c r="P54" s="11"/>
      <c r="Q54" s="63"/>
      <c r="R54" s="63"/>
      <c r="S54" s="9"/>
    </row>
    <row r="55" spans="1:19" ht="28.8" x14ac:dyDescent="0.3">
      <c r="A55" s="5" t="s">
        <v>9</v>
      </c>
      <c r="B55" s="83" t="s">
        <v>25</v>
      </c>
      <c r="C55" s="94">
        <v>25</v>
      </c>
      <c r="D55" s="69">
        <v>27</v>
      </c>
      <c r="E55" s="69">
        <v>1</v>
      </c>
      <c r="F55" s="90">
        <f t="shared" si="13"/>
        <v>3.7037037037037035E-2</v>
      </c>
      <c r="G55" s="175" t="s">
        <v>166</v>
      </c>
      <c r="H55" s="176" t="s">
        <v>166</v>
      </c>
      <c r="I55" s="177" t="s">
        <v>166</v>
      </c>
      <c r="J55" s="94">
        <v>6</v>
      </c>
      <c r="K55" s="69">
        <v>0</v>
      </c>
      <c r="L55" s="90">
        <f t="shared" si="7"/>
        <v>0</v>
      </c>
      <c r="M55" s="94">
        <v>21</v>
      </c>
      <c r="N55" s="69">
        <v>1</v>
      </c>
      <c r="O55" s="90">
        <f t="shared" si="8"/>
        <v>4.7619047619047616E-2</v>
      </c>
      <c r="P55" s="11"/>
      <c r="Q55" s="63"/>
      <c r="R55" s="63"/>
      <c r="S55" s="9"/>
    </row>
    <row r="56" spans="1:19" ht="58.2" thickBot="1" x14ac:dyDescent="0.35">
      <c r="A56" s="5" t="s">
        <v>12</v>
      </c>
      <c r="B56" s="85" t="s">
        <v>30</v>
      </c>
      <c r="C56" s="94">
        <v>50</v>
      </c>
      <c r="D56" s="104">
        <v>58</v>
      </c>
      <c r="E56" s="104">
        <v>1</v>
      </c>
      <c r="F56" s="90">
        <f t="shared" si="13"/>
        <v>1.7241379310344827E-2</v>
      </c>
      <c r="G56" s="178" t="s">
        <v>166</v>
      </c>
      <c r="H56" s="179" t="s">
        <v>166</v>
      </c>
      <c r="I56" s="177" t="s">
        <v>166</v>
      </c>
      <c r="J56" s="109">
        <v>39</v>
      </c>
      <c r="K56" s="104">
        <v>1</v>
      </c>
      <c r="L56" s="90">
        <f t="shared" si="7"/>
        <v>2.564102564102564E-2</v>
      </c>
      <c r="M56" s="109">
        <v>19</v>
      </c>
      <c r="N56" s="104">
        <v>0</v>
      </c>
      <c r="O56" s="90">
        <f t="shared" si="8"/>
        <v>0</v>
      </c>
      <c r="P56" s="11"/>
      <c r="Q56" s="63"/>
      <c r="R56" s="63"/>
      <c r="S56" s="9"/>
    </row>
    <row r="57" spans="1:19" ht="15" thickBot="1" x14ac:dyDescent="0.35">
      <c r="A57" s="16" t="s">
        <v>5</v>
      </c>
      <c r="B57" s="96"/>
      <c r="C57" s="103"/>
      <c r="D57" s="100">
        <f>SUM(D52:D56)</f>
        <v>943</v>
      </c>
      <c r="E57" s="101">
        <f>SUM(E52:E56)</f>
        <v>28</v>
      </c>
      <c r="F57" s="108">
        <f>E57/D57</f>
        <v>2.9692470837751856E-2</v>
      </c>
      <c r="G57" s="107">
        <f t="shared" ref="G57:H57" si="14">SUM(G52:G56)</f>
        <v>542</v>
      </c>
      <c r="H57" s="101">
        <f t="shared" si="14"/>
        <v>15</v>
      </c>
      <c r="I57" s="102">
        <f t="shared" ref="I57" si="15">H57/G57</f>
        <v>2.7675276752767528E-2</v>
      </c>
      <c r="J57" s="107">
        <f t="shared" ref="J57:K57" si="16">SUM(J52:J56)</f>
        <v>344</v>
      </c>
      <c r="K57" s="101">
        <f t="shared" si="16"/>
        <v>12</v>
      </c>
      <c r="L57" s="102">
        <f t="shared" si="7"/>
        <v>3.4883720930232558E-2</v>
      </c>
      <c r="M57" s="107">
        <f t="shared" ref="M57:N57" si="17">SUM(M52:M56)</f>
        <v>57</v>
      </c>
      <c r="N57" s="101">
        <f t="shared" si="17"/>
        <v>1</v>
      </c>
      <c r="O57" s="102">
        <f t="shared" si="8"/>
        <v>1.7543859649122806E-2</v>
      </c>
      <c r="P57" s="11"/>
      <c r="Q57" s="63"/>
      <c r="R57" s="63"/>
    </row>
    <row r="58" spans="1:19" ht="83.4" customHeight="1" x14ac:dyDescent="0.3">
      <c r="A58" s="186" t="s">
        <v>181</v>
      </c>
      <c r="B58" s="186"/>
      <c r="C58" s="186"/>
      <c r="D58" s="186"/>
      <c r="E58" s="186"/>
      <c r="F58" s="186"/>
      <c r="G58" s="186"/>
      <c r="H58" s="186"/>
      <c r="I58" s="186"/>
      <c r="J58" s="186"/>
      <c r="K58" s="186"/>
      <c r="L58" s="186"/>
      <c r="M58" s="186"/>
      <c r="N58" s="186"/>
      <c r="O58" s="186"/>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88" t="s">
        <v>16</v>
      </c>
      <c r="D61" s="189"/>
      <c r="E61" s="189"/>
      <c r="F61" s="189"/>
      <c r="G61" s="189"/>
      <c r="H61" s="189"/>
      <c r="I61" s="189"/>
      <c r="J61" s="189"/>
      <c r="K61" s="189"/>
      <c r="L61" s="189"/>
      <c r="M61" s="189"/>
      <c r="N61" s="189"/>
      <c r="O61" s="190"/>
      <c r="Q61" s="63"/>
      <c r="R61" s="63"/>
    </row>
    <row r="62" spans="1:19" ht="14.4" customHeight="1" x14ac:dyDescent="0.3">
      <c r="A62" s="27"/>
      <c r="B62" s="43"/>
      <c r="C62" s="191" t="s">
        <v>15</v>
      </c>
      <c r="D62" s="192"/>
      <c r="E62" s="192"/>
      <c r="F62" s="193"/>
      <c r="G62" s="192" t="s">
        <v>108</v>
      </c>
      <c r="H62" s="192"/>
      <c r="I62" s="193"/>
      <c r="J62" s="191" t="s">
        <v>109</v>
      </c>
      <c r="K62" s="192"/>
      <c r="L62" s="193"/>
      <c r="M62" s="191" t="s">
        <v>110</v>
      </c>
      <c r="N62" s="192"/>
      <c r="O62" s="193"/>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4" t="s">
        <v>166</v>
      </c>
      <c r="D64" s="112" t="s">
        <v>166</v>
      </c>
      <c r="E64" s="112" t="s">
        <v>166</v>
      </c>
      <c r="F64" s="118" t="s">
        <v>166</v>
      </c>
      <c r="G64" s="121" t="s">
        <v>166</v>
      </c>
      <c r="H64" s="112" t="s">
        <v>166</v>
      </c>
      <c r="I64" s="118" t="s">
        <v>166</v>
      </c>
      <c r="J64" s="121" t="s">
        <v>166</v>
      </c>
      <c r="K64" s="112" t="s">
        <v>166</v>
      </c>
      <c r="L64" s="118" t="s">
        <v>166</v>
      </c>
      <c r="M64" s="121" t="s">
        <v>166</v>
      </c>
      <c r="N64" s="112" t="s">
        <v>166</v>
      </c>
      <c r="O64" s="118" t="s">
        <v>166</v>
      </c>
      <c r="Q64" s="63"/>
      <c r="R64" s="63"/>
    </row>
    <row r="65" spans="1:18" ht="28.8" x14ac:dyDescent="0.3">
      <c r="A65" s="5" t="s">
        <v>114</v>
      </c>
      <c r="B65" s="115" t="s">
        <v>118</v>
      </c>
      <c r="C65" s="81" t="s">
        <v>166</v>
      </c>
      <c r="D65" s="68" t="s">
        <v>166</v>
      </c>
      <c r="E65" s="68" t="s">
        <v>166</v>
      </c>
      <c r="F65" s="91" t="s">
        <v>166</v>
      </c>
      <c r="G65" s="86" t="s">
        <v>166</v>
      </c>
      <c r="H65" s="68" t="s">
        <v>166</v>
      </c>
      <c r="I65" s="91" t="s">
        <v>166</v>
      </c>
      <c r="J65" s="86" t="s">
        <v>166</v>
      </c>
      <c r="K65" s="113" t="s">
        <v>166</v>
      </c>
      <c r="L65" s="91" t="s">
        <v>166</v>
      </c>
      <c r="M65" s="86" t="s">
        <v>166</v>
      </c>
      <c r="N65" s="68" t="s">
        <v>166</v>
      </c>
      <c r="O65" s="91" t="s">
        <v>166</v>
      </c>
      <c r="Q65" s="63"/>
      <c r="R65" s="63"/>
    </row>
    <row r="66" spans="1:18" ht="29.4" thickBot="1" x14ac:dyDescent="0.35">
      <c r="A66" s="32" t="s">
        <v>115</v>
      </c>
      <c r="B66" s="116" t="s">
        <v>120</v>
      </c>
      <c r="C66" s="131" t="s">
        <v>166</v>
      </c>
      <c r="D66" s="122" t="s">
        <v>166</v>
      </c>
      <c r="E66" s="122" t="s">
        <v>166</v>
      </c>
      <c r="F66" s="123" t="s">
        <v>166</v>
      </c>
      <c r="G66" s="124" t="s">
        <v>166</v>
      </c>
      <c r="H66" s="122" t="s">
        <v>166</v>
      </c>
      <c r="I66" s="123" t="s">
        <v>166</v>
      </c>
      <c r="J66" s="124" t="s">
        <v>166</v>
      </c>
      <c r="K66" s="122" t="s">
        <v>166</v>
      </c>
      <c r="L66" s="123" t="s">
        <v>166</v>
      </c>
      <c r="M66" s="109" t="s">
        <v>166</v>
      </c>
      <c r="N66" s="104" t="s">
        <v>166</v>
      </c>
      <c r="O66" s="125" t="s">
        <v>166</v>
      </c>
      <c r="Q66" s="63"/>
      <c r="R66" s="63"/>
    </row>
    <row r="67" spans="1:18" ht="15" thickBot="1" x14ac:dyDescent="0.35">
      <c r="A67" s="16" t="s">
        <v>4</v>
      </c>
      <c r="B67" s="98"/>
      <c r="C67" s="97" t="s">
        <v>166</v>
      </c>
      <c r="D67" s="100" t="s">
        <v>166</v>
      </c>
      <c r="E67" s="101" t="s">
        <v>166</v>
      </c>
      <c r="F67" s="108" t="s">
        <v>166</v>
      </c>
      <c r="G67" s="129" t="s">
        <v>166</v>
      </c>
      <c r="H67" s="130" t="s">
        <v>166</v>
      </c>
      <c r="I67" s="102" t="s">
        <v>166</v>
      </c>
      <c r="J67" s="129" t="s">
        <v>166</v>
      </c>
      <c r="K67" s="130" t="s">
        <v>166</v>
      </c>
      <c r="L67" s="102" t="s">
        <v>166</v>
      </c>
      <c r="M67" s="129" t="s">
        <v>166</v>
      </c>
      <c r="N67" s="130" t="s">
        <v>166</v>
      </c>
      <c r="O67" s="102" t="s">
        <v>166</v>
      </c>
      <c r="Q67" s="63"/>
      <c r="R67" s="63"/>
    </row>
    <row r="68" spans="1:18" ht="28.8" x14ac:dyDescent="0.3">
      <c r="A68" s="5" t="s">
        <v>116</v>
      </c>
      <c r="B68" s="117" t="s">
        <v>67</v>
      </c>
      <c r="C68" s="128" t="s">
        <v>166</v>
      </c>
      <c r="D68" s="126" t="s">
        <v>166</v>
      </c>
      <c r="E68" s="126" t="s">
        <v>166</v>
      </c>
      <c r="F68" s="127" t="s">
        <v>166</v>
      </c>
      <c r="G68" s="128" t="s">
        <v>166</v>
      </c>
      <c r="H68" s="126" t="s">
        <v>166</v>
      </c>
      <c r="I68" s="127" t="s">
        <v>166</v>
      </c>
      <c r="J68" s="128" t="s">
        <v>166</v>
      </c>
      <c r="K68" s="126" t="s">
        <v>166</v>
      </c>
      <c r="L68" s="127" t="s">
        <v>166</v>
      </c>
      <c r="M68" s="128" t="s">
        <v>166</v>
      </c>
      <c r="N68" s="126" t="s">
        <v>166</v>
      </c>
      <c r="O68" s="127" t="s">
        <v>166</v>
      </c>
      <c r="Q68" s="63"/>
      <c r="R68" s="63"/>
    </row>
    <row r="69" spans="1:18" ht="29.4" thickBot="1" x14ac:dyDescent="0.35">
      <c r="A69" s="5" t="s">
        <v>119</v>
      </c>
      <c r="B69" s="115" t="s">
        <v>123</v>
      </c>
      <c r="C69" s="131" t="s">
        <v>166</v>
      </c>
      <c r="D69" s="122" t="s">
        <v>166</v>
      </c>
      <c r="E69" s="122" t="s">
        <v>166</v>
      </c>
      <c r="F69" s="123" t="s">
        <v>166</v>
      </c>
      <c r="G69" s="124" t="s">
        <v>166</v>
      </c>
      <c r="H69" s="122" t="s">
        <v>166</v>
      </c>
      <c r="I69" s="123" t="s">
        <v>166</v>
      </c>
      <c r="J69" s="124" t="s">
        <v>166</v>
      </c>
      <c r="K69" s="122" t="s">
        <v>166</v>
      </c>
      <c r="L69" s="123" t="s">
        <v>166</v>
      </c>
      <c r="M69" s="131" t="s">
        <v>166</v>
      </c>
      <c r="N69" s="132" t="s">
        <v>166</v>
      </c>
      <c r="O69" s="133" t="s">
        <v>166</v>
      </c>
      <c r="Q69" s="63"/>
      <c r="R69" s="63"/>
    </row>
    <row r="70" spans="1:18" ht="15" thickBot="1" x14ac:dyDescent="0.35">
      <c r="A70" s="16" t="s">
        <v>5</v>
      </c>
      <c r="B70" s="120"/>
      <c r="C70" s="134"/>
      <c r="D70" s="101" t="s">
        <v>166</v>
      </c>
      <c r="E70" s="101" t="s">
        <v>166</v>
      </c>
      <c r="F70" s="108" t="s">
        <v>166</v>
      </c>
      <c r="G70" s="129" t="s">
        <v>166</v>
      </c>
      <c r="H70" s="130" t="s">
        <v>166</v>
      </c>
      <c r="I70" s="102" t="s">
        <v>166</v>
      </c>
      <c r="J70" s="129" t="s">
        <v>166</v>
      </c>
      <c r="K70" s="130" t="s">
        <v>166</v>
      </c>
      <c r="L70" s="102" t="s">
        <v>166</v>
      </c>
      <c r="M70" s="129" t="s">
        <v>166</v>
      </c>
      <c r="N70" s="130" t="s">
        <v>166</v>
      </c>
      <c r="O70" s="102" t="s">
        <v>166</v>
      </c>
      <c r="P70" s="119"/>
      <c r="Q70" s="63"/>
      <c r="R70" s="63"/>
    </row>
    <row r="71" spans="1:18" ht="67.5" customHeight="1" x14ac:dyDescent="0.3">
      <c r="A71" s="186" t="s">
        <v>182</v>
      </c>
      <c r="B71" s="187"/>
      <c r="C71" s="187"/>
      <c r="D71" s="187"/>
      <c r="E71" s="187"/>
      <c r="F71" s="187"/>
      <c r="G71" s="187"/>
      <c r="H71" s="187"/>
      <c r="I71" s="187"/>
      <c r="J71" s="187"/>
      <c r="K71" s="187"/>
      <c r="L71" s="187"/>
      <c r="M71" s="187"/>
      <c r="N71" s="187"/>
      <c r="O71" s="187"/>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88" t="s">
        <v>16</v>
      </c>
      <c r="D74" s="189"/>
      <c r="E74" s="189"/>
      <c r="F74" s="189"/>
      <c r="G74" s="189"/>
      <c r="H74" s="189"/>
      <c r="I74" s="189"/>
      <c r="J74" s="189"/>
      <c r="K74" s="189"/>
      <c r="L74" s="189"/>
      <c r="M74" s="189"/>
      <c r="N74" s="189"/>
      <c r="O74" s="190"/>
      <c r="Q74" s="63"/>
      <c r="R74" s="63"/>
    </row>
    <row r="75" spans="1:18" ht="14.4" customHeight="1" x14ac:dyDescent="0.3">
      <c r="A75" s="27"/>
      <c r="B75" s="43"/>
      <c r="C75" s="191" t="s">
        <v>15</v>
      </c>
      <c r="D75" s="192"/>
      <c r="E75" s="192"/>
      <c r="F75" s="193"/>
      <c r="G75" s="192" t="s">
        <v>108</v>
      </c>
      <c r="H75" s="192"/>
      <c r="I75" s="193"/>
      <c r="J75" s="191" t="s">
        <v>109</v>
      </c>
      <c r="K75" s="192"/>
      <c r="L75" s="193"/>
      <c r="M75" s="191" t="s">
        <v>110</v>
      </c>
      <c r="N75" s="192"/>
      <c r="O75" s="193"/>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4" t="s">
        <v>166</v>
      </c>
      <c r="D77" s="112" t="s">
        <v>166</v>
      </c>
      <c r="E77" s="112" t="s">
        <v>166</v>
      </c>
      <c r="F77" s="118" t="s">
        <v>166</v>
      </c>
      <c r="G77" s="121" t="s">
        <v>166</v>
      </c>
      <c r="H77" s="112" t="s">
        <v>166</v>
      </c>
      <c r="I77" s="118" t="s">
        <v>166</v>
      </c>
      <c r="J77" s="121" t="s">
        <v>166</v>
      </c>
      <c r="K77" s="112" t="s">
        <v>166</v>
      </c>
      <c r="L77" s="118" t="s">
        <v>166</v>
      </c>
      <c r="M77" s="121" t="s">
        <v>166</v>
      </c>
      <c r="N77" s="112" t="s">
        <v>166</v>
      </c>
      <c r="O77" s="118"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3" t="s">
        <v>166</v>
      </c>
      <c r="L78" s="91" t="s">
        <v>166</v>
      </c>
      <c r="M78" s="86" t="s">
        <v>166</v>
      </c>
      <c r="N78" s="68" t="s">
        <v>166</v>
      </c>
      <c r="O78" s="91" t="s">
        <v>166</v>
      </c>
      <c r="Q78" s="63"/>
      <c r="R78" s="63"/>
    </row>
    <row r="79" spans="1:18" ht="29.4" thickBot="1" x14ac:dyDescent="0.35">
      <c r="A79" s="32" t="s">
        <v>115</v>
      </c>
      <c r="B79" s="51" t="s">
        <v>120</v>
      </c>
      <c r="C79" s="131">
        <v>1</v>
      </c>
      <c r="D79" s="122">
        <v>1</v>
      </c>
      <c r="E79" s="122">
        <v>0</v>
      </c>
      <c r="F79" s="123">
        <f>E79/D79</f>
        <v>0</v>
      </c>
      <c r="G79" s="124" t="s">
        <v>166</v>
      </c>
      <c r="H79" s="122" t="s">
        <v>166</v>
      </c>
      <c r="I79" s="123" t="s">
        <v>166</v>
      </c>
      <c r="J79" s="124">
        <v>1</v>
      </c>
      <c r="K79" s="122">
        <v>0</v>
      </c>
      <c r="L79" s="123">
        <f>K79/J79</f>
        <v>0</v>
      </c>
      <c r="M79" s="109" t="s">
        <v>166</v>
      </c>
      <c r="N79" s="104" t="s">
        <v>166</v>
      </c>
      <c r="O79" s="125" t="s">
        <v>166</v>
      </c>
      <c r="Q79" s="63"/>
      <c r="R79" s="63"/>
    </row>
    <row r="80" spans="1:18" ht="15" thickBot="1" x14ac:dyDescent="0.35">
      <c r="A80" s="16" t="s">
        <v>4</v>
      </c>
      <c r="B80" s="48"/>
      <c r="C80" s="97"/>
      <c r="D80" s="100">
        <f>SUM(D77:D79)</f>
        <v>1</v>
      </c>
      <c r="E80" s="150">
        <f>SUM(E77:E79)</f>
        <v>0</v>
      </c>
      <c r="F80" s="108">
        <f>E80/D80</f>
        <v>0</v>
      </c>
      <c r="G80" s="129" t="s">
        <v>166</v>
      </c>
      <c r="H80" s="130" t="s">
        <v>166</v>
      </c>
      <c r="I80" s="102" t="s">
        <v>166</v>
      </c>
      <c r="J80" s="129">
        <f>SUM(J77:J79)</f>
        <v>1</v>
      </c>
      <c r="K80" s="130">
        <f>SUM(K77:K79)</f>
        <v>0</v>
      </c>
      <c r="L80" s="102">
        <f>K80/J80</f>
        <v>0</v>
      </c>
      <c r="M80" s="129" t="s">
        <v>166</v>
      </c>
      <c r="N80" s="130" t="s">
        <v>166</v>
      </c>
      <c r="O80" s="102" t="s">
        <v>166</v>
      </c>
      <c r="Q80" s="63"/>
      <c r="R80" s="63"/>
    </row>
    <row r="81" spans="1:18" ht="28.8" x14ac:dyDescent="0.3">
      <c r="A81" s="5" t="s">
        <v>116</v>
      </c>
      <c r="B81" s="46" t="s">
        <v>67</v>
      </c>
      <c r="C81" s="128" t="s">
        <v>166</v>
      </c>
      <c r="D81" s="126" t="s">
        <v>166</v>
      </c>
      <c r="E81" s="126" t="s">
        <v>166</v>
      </c>
      <c r="F81" s="127" t="s">
        <v>166</v>
      </c>
      <c r="G81" s="128" t="s">
        <v>166</v>
      </c>
      <c r="H81" s="126" t="s">
        <v>166</v>
      </c>
      <c r="I81" s="127" t="s">
        <v>166</v>
      </c>
      <c r="J81" s="128" t="s">
        <v>166</v>
      </c>
      <c r="K81" s="126" t="s">
        <v>166</v>
      </c>
      <c r="L81" s="127" t="s">
        <v>166</v>
      </c>
      <c r="M81" s="128" t="s">
        <v>166</v>
      </c>
      <c r="N81" s="126" t="s">
        <v>166</v>
      </c>
      <c r="O81" s="127" t="s">
        <v>166</v>
      </c>
      <c r="Q81" s="63"/>
      <c r="R81" s="63"/>
    </row>
    <row r="82" spans="1:18" ht="29.4" thickBot="1" x14ac:dyDescent="0.35">
      <c r="A82" s="5" t="s">
        <v>119</v>
      </c>
      <c r="B82" s="50" t="s">
        <v>123</v>
      </c>
      <c r="C82" s="131" t="s">
        <v>166</v>
      </c>
      <c r="D82" s="122" t="s">
        <v>166</v>
      </c>
      <c r="E82" s="122" t="s">
        <v>166</v>
      </c>
      <c r="F82" s="123" t="s">
        <v>166</v>
      </c>
      <c r="G82" s="124" t="s">
        <v>166</v>
      </c>
      <c r="H82" s="122" t="s">
        <v>166</v>
      </c>
      <c r="I82" s="123" t="s">
        <v>166</v>
      </c>
      <c r="J82" s="124" t="s">
        <v>166</v>
      </c>
      <c r="K82" s="122" t="s">
        <v>166</v>
      </c>
      <c r="L82" s="123" t="s">
        <v>166</v>
      </c>
      <c r="M82" s="131" t="s">
        <v>166</v>
      </c>
      <c r="N82" s="132" t="s">
        <v>166</v>
      </c>
      <c r="O82" s="133" t="s">
        <v>166</v>
      </c>
      <c r="Q82" s="63"/>
      <c r="R82" s="63"/>
    </row>
    <row r="83" spans="1:18" ht="15" thickBot="1" x14ac:dyDescent="0.35">
      <c r="A83" s="16" t="s">
        <v>5</v>
      </c>
      <c r="B83" s="48"/>
      <c r="C83" s="134" t="s">
        <v>166</v>
      </c>
      <c r="D83" s="101" t="s">
        <v>166</v>
      </c>
      <c r="E83" s="101" t="s">
        <v>166</v>
      </c>
      <c r="F83" s="108" t="s">
        <v>166</v>
      </c>
      <c r="G83" s="129" t="s">
        <v>166</v>
      </c>
      <c r="H83" s="130" t="s">
        <v>166</v>
      </c>
      <c r="I83" s="102" t="s">
        <v>166</v>
      </c>
      <c r="J83" s="129" t="s">
        <v>166</v>
      </c>
      <c r="K83" s="130" t="s">
        <v>166</v>
      </c>
      <c r="L83" s="102" t="s">
        <v>166</v>
      </c>
      <c r="M83" s="129" t="s">
        <v>166</v>
      </c>
      <c r="N83" s="130" t="s">
        <v>166</v>
      </c>
      <c r="O83" s="102" t="s">
        <v>166</v>
      </c>
      <c r="Q83" s="63"/>
      <c r="R83" s="63"/>
    </row>
    <row r="84" spans="1:18" ht="67.5" customHeight="1" x14ac:dyDescent="0.3">
      <c r="A84" s="186" t="s">
        <v>182</v>
      </c>
      <c r="B84" s="186"/>
      <c r="C84" s="186"/>
      <c r="D84" s="186"/>
      <c r="E84" s="186"/>
      <c r="F84" s="186"/>
      <c r="G84" s="186"/>
      <c r="H84" s="186"/>
      <c r="I84" s="186"/>
      <c r="J84" s="186"/>
      <c r="K84" s="186"/>
      <c r="L84" s="186"/>
      <c r="M84" s="186"/>
      <c r="N84" s="186"/>
      <c r="O84" s="186"/>
      <c r="Q84" s="63"/>
      <c r="R84" s="63"/>
    </row>
    <row r="85" spans="1:18" ht="17.399999999999999" x14ac:dyDescent="0.3">
      <c r="A85" s="2" t="s">
        <v>167</v>
      </c>
      <c r="B85" s="2"/>
      <c r="Q85" s="63"/>
      <c r="R85" s="63"/>
    </row>
    <row r="86" spans="1:18" ht="15" thickBot="1" x14ac:dyDescent="0.35">
      <c r="A86" s="3"/>
      <c r="B86" s="3"/>
      <c r="Q86" s="63"/>
      <c r="R86" s="63"/>
    </row>
    <row r="87" spans="1:18" x14ac:dyDescent="0.3">
      <c r="A87" s="39"/>
      <c r="B87" s="45" t="s">
        <v>22</v>
      </c>
      <c r="C87" s="194" t="s">
        <v>1</v>
      </c>
      <c r="D87" s="194"/>
      <c r="E87" s="194"/>
      <c r="F87" s="195"/>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t="s">
        <v>166</v>
      </c>
      <c r="D89" s="57" t="s">
        <v>166</v>
      </c>
      <c r="E89" s="57" t="s">
        <v>166</v>
      </c>
      <c r="F89" s="47" t="s">
        <v>166</v>
      </c>
      <c r="Q89" s="63"/>
      <c r="R89" s="63"/>
    </row>
    <row r="90" spans="1:18" ht="66.900000000000006" customHeight="1" x14ac:dyDescent="0.3">
      <c r="A90" s="186" t="s">
        <v>182</v>
      </c>
      <c r="B90" s="186"/>
      <c r="C90" s="186"/>
      <c r="D90" s="186"/>
      <c r="E90" s="186"/>
      <c r="F90" s="186"/>
      <c r="G90" s="187"/>
      <c r="H90" s="187"/>
      <c r="I90" s="187"/>
      <c r="J90" s="187"/>
      <c r="K90" s="187"/>
      <c r="L90" s="187"/>
      <c r="M90" s="187"/>
      <c r="N90" s="187"/>
      <c r="O90" s="187"/>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94" t="s">
        <v>1</v>
      </c>
      <c r="D93" s="194"/>
      <c r="E93" s="194"/>
      <c r="F93" s="195"/>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v>20</v>
      </c>
      <c r="D95" s="57">
        <v>190</v>
      </c>
      <c r="E95" s="57">
        <v>16</v>
      </c>
      <c r="F95" s="47">
        <f>E95/D95</f>
        <v>8.4210526315789472E-2</v>
      </c>
      <c r="Q95" s="63"/>
      <c r="R95" s="63"/>
    </row>
    <row r="96" spans="1:18" ht="66.900000000000006" customHeight="1" x14ac:dyDescent="0.3">
      <c r="A96" s="186" t="s">
        <v>182</v>
      </c>
      <c r="B96" s="186"/>
      <c r="C96" s="186"/>
      <c r="D96" s="186"/>
      <c r="E96" s="186"/>
      <c r="F96" s="186"/>
      <c r="G96" s="187"/>
      <c r="H96" s="187"/>
      <c r="I96" s="187"/>
      <c r="J96" s="187"/>
      <c r="K96" s="187"/>
      <c r="L96" s="187"/>
      <c r="M96" s="187"/>
      <c r="N96" s="187"/>
      <c r="O96" s="187"/>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88" t="s">
        <v>16</v>
      </c>
      <c r="D99" s="189"/>
      <c r="E99" s="189"/>
      <c r="F99" s="189"/>
      <c r="G99" s="189"/>
      <c r="H99" s="189"/>
      <c r="I99" s="189"/>
      <c r="J99" s="189"/>
      <c r="K99" s="189"/>
      <c r="L99" s="189"/>
      <c r="M99" s="189"/>
      <c r="N99" s="189"/>
      <c r="O99" s="190"/>
      <c r="Q99" s="63"/>
      <c r="R99" s="63"/>
    </row>
    <row r="100" spans="1:19" ht="14.4" customHeight="1" x14ac:dyDescent="0.3">
      <c r="A100" s="27"/>
      <c r="B100" s="43"/>
      <c r="C100" s="191" t="s">
        <v>15</v>
      </c>
      <c r="D100" s="192"/>
      <c r="E100" s="192"/>
      <c r="F100" s="193"/>
      <c r="G100" s="191" t="s">
        <v>108</v>
      </c>
      <c r="H100" s="192"/>
      <c r="I100" s="193"/>
      <c r="J100" s="191" t="s">
        <v>109</v>
      </c>
      <c r="K100" s="192"/>
      <c r="L100" s="193"/>
      <c r="M100" s="191" t="s">
        <v>110</v>
      </c>
      <c r="N100" s="192"/>
      <c r="O100" s="193"/>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7" t="s">
        <v>166</v>
      </c>
      <c r="D102" s="57" t="s">
        <v>166</v>
      </c>
      <c r="E102" s="57" t="s">
        <v>166</v>
      </c>
      <c r="F102" s="138" t="s">
        <v>166</v>
      </c>
      <c r="G102" s="60" t="s">
        <v>166</v>
      </c>
      <c r="H102" s="57" t="s">
        <v>166</v>
      </c>
      <c r="I102" s="138" t="s">
        <v>166</v>
      </c>
      <c r="J102" s="60" t="s">
        <v>166</v>
      </c>
      <c r="K102" s="57" t="s">
        <v>166</v>
      </c>
      <c r="L102" s="144" t="s">
        <v>166</v>
      </c>
      <c r="M102" s="60" t="s">
        <v>166</v>
      </c>
      <c r="N102" s="57" t="s">
        <v>166</v>
      </c>
      <c r="O102" s="138" t="s">
        <v>166</v>
      </c>
      <c r="P102" s="11"/>
      <c r="Q102" s="63"/>
      <c r="R102" s="63"/>
    </row>
    <row r="103" spans="1:19" x14ac:dyDescent="0.3">
      <c r="A103" s="5" t="s">
        <v>93</v>
      </c>
      <c r="B103" s="42" t="s">
        <v>58</v>
      </c>
      <c r="C103" s="36" t="s">
        <v>166</v>
      </c>
      <c r="D103" s="58" t="s">
        <v>166</v>
      </c>
      <c r="E103" s="58" t="s">
        <v>166</v>
      </c>
      <c r="F103" s="140" t="s">
        <v>166</v>
      </c>
      <c r="G103" s="61" t="s">
        <v>166</v>
      </c>
      <c r="H103" s="58" t="s">
        <v>166</v>
      </c>
      <c r="I103" s="140" t="s">
        <v>166</v>
      </c>
      <c r="J103" s="61" t="s">
        <v>166</v>
      </c>
      <c r="K103" s="58" t="s">
        <v>166</v>
      </c>
      <c r="L103" s="142" t="s">
        <v>166</v>
      </c>
      <c r="M103" s="61" t="s">
        <v>166</v>
      </c>
      <c r="N103" s="58" t="s">
        <v>166</v>
      </c>
      <c r="O103" s="141" t="s">
        <v>166</v>
      </c>
      <c r="Q103" s="63"/>
      <c r="R103" s="63"/>
      <c r="S103" s="9"/>
    </row>
    <row r="104" spans="1:19" x14ac:dyDescent="0.3">
      <c r="A104" s="5" t="s">
        <v>97</v>
      </c>
      <c r="B104" s="42" t="s">
        <v>59</v>
      </c>
      <c r="C104" s="148" t="s">
        <v>166</v>
      </c>
      <c r="D104" s="58" t="s">
        <v>166</v>
      </c>
      <c r="E104" s="58" t="s">
        <v>166</v>
      </c>
      <c r="F104" s="141" t="s">
        <v>166</v>
      </c>
      <c r="G104" s="61" t="s">
        <v>166</v>
      </c>
      <c r="H104" s="58" t="s">
        <v>166</v>
      </c>
      <c r="I104" s="141" t="s">
        <v>166</v>
      </c>
      <c r="J104" s="143" t="s">
        <v>166</v>
      </c>
      <c r="K104" s="136" t="s">
        <v>166</v>
      </c>
      <c r="L104" s="140" t="s">
        <v>166</v>
      </c>
      <c r="M104" s="61" t="s">
        <v>166</v>
      </c>
      <c r="N104" s="58" t="s">
        <v>166</v>
      </c>
      <c r="O104" s="141" t="s">
        <v>166</v>
      </c>
      <c r="Q104" s="63"/>
      <c r="R104" s="63"/>
    </row>
    <row r="105" spans="1:19" x14ac:dyDescent="0.3">
      <c r="A105" s="5" t="s">
        <v>98</v>
      </c>
      <c r="B105" s="42" t="s">
        <v>60</v>
      </c>
      <c r="C105" s="148" t="s">
        <v>166</v>
      </c>
      <c r="D105" s="58" t="s">
        <v>166</v>
      </c>
      <c r="E105" s="58" t="s">
        <v>166</v>
      </c>
      <c r="F105" s="142" t="s">
        <v>166</v>
      </c>
      <c r="G105" s="61" t="s">
        <v>166</v>
      </c>
      <c r="H105" s="58" t="s">
        <v>166</v>
      </c>
      <c r="I105" s="142" t="s">
        <v>166</v>
      </c>
      <c r="J105" s="64" t="s">
        <v>166</v>
      </c>
      <c r="K105" s="58" t="s">
        <v>166</v>
      </c>
      <c r="L105" s="140" t="s">
        <v>166</v>
      </c>
      <c r="M105" s="61" t="s">
        <v>166</v>
      </c>
      <c r="N105" s="135" t="s">
        <v>166</v>
      </c>
      <c r="O105" s="145" t="s">
        <v>166</v>
      </c>
      <c r="Q105" s="63"/>
      <c r="R105" s="63"/>
    </row>
    <row r="106" spans="1:19" x14ac:dyDescent="0.3">
      <c r="A106" s="5" t="s">
        <v>99</v>
      </c>
      <c r="B106" s="42" t="s">
        <v>61</v>
      </c>
      <c r="C106" s="36" t="s">
        <v>166</v>
      </c>
      <c r="D106" s="58" t="s">
        <v>166</v>
      </c>
      <c r="E106" s="58" t="s">
        <v>166</v>
      </c>
      <c r="F106" s="141" t="s">
        <v>166</v>
      </c>
      <c r="G106" s="61" t="s">
        <v>166</v>
      </c>
      <c r="H106" s="58" t="s">
        <v>166</v>
      </c>
      <c r="I106" s="140" t="s">
        <v>166</v>
      </c>
      <c r="J106" s="64" t="s">
        <v>166</v>
      </c>
      <c r="K106" s="58" t="s">
        <v>166</v>
      </c>
      <c r="L106" s="140" t="s">
        <v>166</v>
      </c>
      <c r="M106" s="61" t="s">
        <v>166</v>
      </c>
      <c r="N106" s="58" t="s">
        <v>166</v>
      </c>
      <c r="O106" s="142" t="s">
        <v>166</v>
      </c>
      <c r="Q106" s="63"/>
      <c r="R106" s="63"/>
    </row>
    <row r="107" spans="1:19" x14ac:dyDescent="0.3">
      <c r="A107" s="5" t="s">
        <v>100</v>
      </c>
      <c r="B107" s="42" t="s">
        <v>62</v>
      </c>
      <c r="C107" s="36" t="s">
        <v>166</v>
      </c>
      <c r="D107" s="58" t="s">
        <v>166</v>
      </c>
      <c r="E107" s="58" t="s">
        <v>166</v>
      </c>
      <c r="F107" s="142" t="s">
        <v>166</v>
      </c>
      <c r="G107" s="61" t="s">
        <v>166</v>
      </c>
      <c r="H107" s="58" t="s">
        <v>166</v>
      </c>
      <c r="I107" s="140" t="s">
        <v>166</v>
      </c>
      <c r="J107" s="61" t="s">
        <v>166</v>
      </c>
      <c r="K107" s="58" t="s">
        <v>166</v>
      </c>
      <c r="L107" s="141" t="s">
        <v>166</v>
      </c>
      <c r="M107" s="61" t="s">
        <v>166</v>
      </c>
      <c r="N107" s="58" t="s">
        <v>166</v>
      </c>
      <c r="O107" s="140" t="s">
        <v>166</v>
      </c>
      <c r="Q107" s="63"/>
      <c r="R107" s="63"/>
    </row>
    <row r="108" spans="1:19" x14ac:dyDescent="0.3">
      <c r="A108" s="5" t="s">
        <v>94</v>
      </c>
      <c r="B108" s="42" t="s">
        <v>63</v>
      </c>
      <c r="C108" s="36" t="s">
        <v>166</v>
      </c>
      <c r="D108" s="58" t="s">
        <v>166</v>
      </c>
      <c r="E108" s="58" t="s">
        <v>166</v>
      </c>
      <c r="F108" s="140" t="s">
        <v>166</v>
      </c>
      <c r="G108" s="61" t="s">
        <v>166</v>
      </c>
      <c r="H108" s="58" t="s">
        <v>166</v>
      </c>
      <c r="I108" s="141" t="s">
        <v>166</v>
      </c>
      <c r="J108" s="61" t="s">
        <v>166</v>
      </c>
      <c r="K108" s="58" t="s">
        <v>166</v>
      </c>
      <c r="L108" s="141" t="s">
        <v>166</v>
      </c>
      <c r="M108" s="61" t="s">
        <v>166</v>
      </c>
      <c r="N108" s="58" t="s">
        <v>166</v>
      </c>
      <c r="O108" s="140" t="s">
        <v>166</v>
      </c>
      <c r="Q108" s="63"/>
      <c r="R108" s="63"/>
    </row>
    <row r="109" spans="1:19" ht="15" thickBot="1" x14ac:dyDescent="0.35">
      <c r="A109" s="30" t="s">
        <v>95</v>
      </c>
      <c r="B109" s="49" t="s">
        <v>87</v>
      </c>
      <c r="C109" s="37" t="s">
        <v>166</v>
      </c>
      <c r="D109" s="59" t="s">
        <v>166</v>
      </c>
      <c r="E109" s="59" t="s">
        <v>166</v>
      </c>
      <c r="F109" s="139" t="s">
        <v>166</v>
      </c>
      <c r="G109" s="62" t="s">
        <v>166</v>
      </c>
      <c r="H109" s="59" t="s">
        <v>166</v>
      </c>
      <c r="I109" s="137" t="s">
        <v>166</v>
      </c>
      <c r="J109" s="62" t="s">
        <v>166</v>
      </c>
      <c r="K109" s="59" t="s">
        <v>166</v>
      </c>
      <c r="L109" s="137" t="s">
        <v>166</v>
      </c>
      <c r="M109" s="61" t="s">
        <v>166</v>
      </c>
      <c r="N109" s="58" t="s">
        <v>166</v>
      </c>
      <c r="O109" s="139" t="s">
        <v>166</v>
      </c>
      <c r="Q109" s="63"/>
      <c r="R109" s="63"/>
    </row>
    <row r="110" spans="1:19" ht="67.5" customHeight="1" x14ac:dyDescent="0.3">
      <c r="A110" s="186" t="s">
        <v>182</v>
      </c>
      <c r="B110" s="186"/>
      <c r="C110" s="186"/>
      <c r="D110" s="186"/>
      <c r="E110" s="186"/>
      <c r="F110" s="186"/>
      <c r="G110" s="186"/>
      <c r="H110" s="186"/>
      <c r="I110" s="186"/>
      <c r="J110" s="186"/>
      <c r="K110" s="186"/>
      <c r="L110" s="186"/>
      <c r="M110" s="186"/>
      <c r="N110" s="186"/>
      <c r="O110" s="186"/>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88" t="s">
        <v>16</v>
      </c>
      <c r="D113" s="189"/>
      <c r="E113" s="189"/>
      <c r="F113" s="189"/>
      <c r="G113" s="189"/>
      <c r="H113" s="189"/>
      <c r="I113" s="189"/>
      <c r="J113" s="189"/>
      <c r="K113" s="189"/>
      <c r="L113" s="189"/>
      <c r="M113" s="189"/>
      <c r="N113" s="189"/>
      <c r="O113" s="190"/>
      <c r="Q113" s="63"/>
      <c r="R113" s="63"/>
    </row>
    <row r="114" spans="1:19" ht="14.4" customHeight="1" x14ac:dyDescent="0.3">
      <c r="A114" s="27"/>
      <c r="B114" s="43"/>
      <c r="C114" s="191" t="s">
        <v>15</v>
      </c>
      <c r="D114" s="192"/>
      <c r="E114" s="192"/>
      <c r="F114" s="193"/>
      <c r="G114" s="191" t="s">
        <v>108</v>
      </c>
      <c r="H114" s="192"/>
      <c r="I114" s="193"/>
      <c r="J114" s="191" t="s">
        <v>109</v>
      </c>
      <c r="K114" s="192"/>
      <c r="L114" s="193"/>
      <c r="M114" s="191" t="s">
        <v>110</v>
      </c>
      <c r="N114" s="192"/>
      <c r="O114" s="193"/>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88</v>
      </c>
      <c r="D116" s="57">
        <v>163</v>
      </c>
      <c r="E116" s="57">
        <v>86</v>
      </c>
      <c r="F116" s="138">
        <f>E116/D116</f>
        <v>0.52760736196319014</v>
      </c>
      <c r="G116" s="60">
        <v>155</v>
      </c>
      <c r="H116" s="57">
        <v>84</v>
      </c>
      <c r="I116" s="138">
        <f t="shared" ref="I116:I123" si="18">H116/G116</f>
        <v>0.54193548387096779</v>
      </c>
      <c r="J116" s="60">
        <v>2</v>
      </c>
      <c r="K116" s="57">
        <v>1</v>
      </c>
      <c r="L116" s="144">
        <f t="shared" ref="L116:L123" si="19">K116/J116</f>
        <v>0.5</v>
      </c>
      <c r="M116" s="60">
        <v>6</v>
      </c>
      <c r="N116" s="57">
        <v>1</v>
      </c>
      <c r="O116" s="138">
        <f t="shared" ref="O116:O123" si="20">N116/M116</f>
        <v>0.16666666666666666</v>
      </c>
      <c r="P116" s="11"/>
      <c r="Q116" s="63"/>
      <c r="R116" s="63"/>
    </row>
    <row r="117" spans="1:19" x14ac:dyDescent="0.3">
      <c r="A117" s="5" t="s">
        <v>93</v>
      </c>
      <c r="B117" s="42" t="s">
        <v>58</v>
      </c>
      <c r="C117" s="36">
        <v>35</v>
      </c>
      <c r="D117" s="58">
        <v>91</v>
      </c>
      <c r="E117" s="58">
        <v>35</v>
      </c>
      <c r="F117" s="140">
        <f t="shared" ref="F117:F123" si="21">E117/D117</f>
        <v>0.38461538461538464</v>
      </c>
      <c r="G117" s="61">
        <v>71</v>
      </c>
      <c r="H117" s="58">
        <v>27</v>
      </c>
      <c r="I117" s="140">
        <f t="shared" si="18"/>
        <v>0.38028169014084506</v>
      </c>
      <c r="J117" s="61">
        <v>18</v>
      </c>
      <c r="K117" s="58">
        <v>7</v>
      </c>
      <c r="L117" s="142">
        <f t="shared" si="19"/>
        <v>0.3888888888888889</v>
      </c>
      <c r="M117" s="61">
        <v>2</v>
      </c>
      <c r="N117" s="58">
        <v>1</v>
      </c>
      <c r="O117" s="141">
        <f t="shared" si="20"/>
        <v>0.5</v>
      </c>
      <c r="Q117" s="63"/>
      <c r="R117" s="63"/>
      <c r="S117" s="9"/>
    </row>
    <row r="118" spans="1:19" x14ac:dyDescent="0.3">
      <c r="A118" s="5" t="s">
        <v>97</v>
      </c>
      <c r="B118" s="42" t="s">
        <v>59</v>
      </c>
      <c r="C118" s="143">
        <v>94</v>
      </c>
      <c r="D118" s="180">
        <v>220</v>
      </c>
      <c r="E118" s="58">
        <v>77</v>
      </c>
      <c r="F118" s="141">
        <f t="shared" si="21"/>
        <v>0.35</v>
      </c>
      <c r="G118" s="61">
        <v>78</v>
      </c>
      <c r="H118" s="58">
        <v>26</v>
      </c>
      <c r="I118" s="141">
        <f t="shared" si="18"/>
        <v>0.33333333333333331</v>
      </c>
      <c r="J118" s="143">
        <v>93</v>
      </c>
      <c r="K118" s="136">
        <v>32</v>
      </c>
      <c r="L118" s="140">
        <f t="shared" si="19"/>
        <v>0.34408602150537637</v>
      </c>
      <c r="M118" s="61">
        <v>49</v>
      </c>
      <c r="N118" s="58">
        <v>19</v>
      </c>
      <c r="O118" s="141">
        <f t="shared" si="20"/>
        <v>0.38775510204081631</v>
      </c>
      <c r="Q118" s="63"/>
      <c r="R118" s="63"/>
    </row>
    <row r="119" spans="1:19" x14ac:dyDescent="0.3">
      <c r="A119" s="5" t="s">
        <v>98</v>
      </c>
      <c r="B119" s="42" t="s">
        <v>60</v>
      </c>
      <c r="C119" s="54">
        <v>58</v>
      </c>
      <c r="D119" s="58">
        <v>105</v>
      </c>
      <c r="E119" s="58">
        <v>18</v>
      </c>
      <c r="F119" s="142">
        <f t="shared" si="21"/>
        <v>0.17142857142857143</v>
      </c>
      <c r="G119" s="61">
        <v>36</v>
      </c>
      <c r="H119" s="34">
        <v>8</v>
      </c>
      <c r="I119" s="142">
        <f t="shared" si="18"/>
        <v>0.22222222222222221</v>
      </c>
      <c r="J119" s="64">
        <v>52</v>
      </c>
      <c r="K119" s="58">
        <v>7</v>
      </c>
      <c r="L119" s="140">
        <f t="shared" si="19"/>
        <v>0.13461538461538461</v>
      </c>
      <c r="M119" s="61">
        <v>17</v>
      </c>
      <c r="N119" s="135">
        <v>3</v>
      </c>
      <c r="O119" s="145">
        <f t="shared" si="20"/>
        <v>0.17647058823529413</v>
      </c>
      <c r="Q119" s="63"/>
      <c r="R119" s="63"/>
    </row>
    <row r="120" spans="1:19" x14ac:dyDescent="0.3">
      <c r="A120" s="5" t="s">
        <v>99</v>
      </c>
      <c r="B120" s="42" t="s">
        <v>61</v>
      </c>
      <c r="C120" s="36">
        <v>121</v>
      </c>
      <c r="D120" s="182">
        <v>267</v>
      </c>
      <c r="E120" s="58">
        <v>119</v>
      </c>
      <c r="F120" s="141">
        <f t="shared" si="21"/>
        <v>0.44569288389513106</v>
      </c>
      <c r="G120" s="61">
        <v>145</v>
      </c>
      <c r="H120" s="58">
        <v>86</v>
      </c>
      <c r="I120" s="140">
        <f t="shared" si="18"/>
        <v>0.59310344827586203</v>
      </c>
      <c r="J120" s="64">
        <v>67</v>
      </c>
      <c r="K120" s="58">
        <v>17</v>
      </c>
      <c r="L120" s="140">
        <f t="shared" si="19"/>
        <v>0.2537313432835821</v>
      </c>
      <c r="M120" s="61">
        <v>55</v>
      </c>
      <c r="N120" s="58">
        <v>16</v>
      </c>
      <c r="O120" s="142">
        <f t="shared" si="20"/>
        <v>0.29090909090909089</v>
      </c>
      <c r="Q120" s="63"/>
      <c r="R120" s="63"/>
    </row>
    <row r="121" spans="1:19" x14ac:dyDescent="0.3">
      <c r="A121" s="5" t="s">
        <v>100</v>
      </c>
      <c r="B121" s="42" t="s">
        <v>62</v>
      </c>
      <c r="C121" s="36">
        <v>70</v>
      </c>
      <c r="D121" s="181">
        <v>135</v>
      </c>
      <c r="E121" s="58">
        <v>67</v>
      </c>
      <c r="F121" s="142">
        <f t="shared" si="21"/>
        <v>0.49629629629629629</v>
      </c>
      <c r="G121" s="61">
        <v>74</v>
      </c>
      <c r="H121" s="58">
        <v>43</v>
      </c>
      <c r="I121" s="140">
        <f t="shared" si="18"/>
        <v>0.58108108108108103</v>
      </c>
      <c r="J121" s="61">
        <v>37</v>
      </c>
      <c r="K121" s="58">
        <v>18</v>
      </c>
      <c r="L121" s="141">
        <f t="shared" si="19"/>
        <v>0.48648648648648651</v>
      </c>
      <c r="M121" s="61">
        <v>24</v>
      </c>
      <c r="N121" s="58">
        <v>6</v>
      </c>
      <c r="O121" s="140">
        <f t="shared" si="20"/>
        <v>0.25</v>
      </c>
      <c r="Q121" s="63"/>
      <c r="R121" s="63"/>
    </row>
    <row r="122" spans="1:19" x14ac:dyDescent="0.3">
      <c r="A122" s="5" t="s">
        <v>94</v>
      </c>
      <c r="B122" s="42" t="s">
        <v>63</v>
      </c>
      <c r="C122" s="36">
        <v>99</v>
      </c>
      <c r="D122" s="58">
        <v>217</v>
      </c>
      <c r="E122" s="58">
        <v>58</v>
      </c>
      <c r="F122" s="140">
        <f t="shared" si="21"/>
        <v>0.26728110599078342</v>
      </c>
      <c r="G122" s="61">
        <v>115</v>
      </c>
      <c r="H122" s="58">
        <v>29</v>
      </c>
      <c r="I122" s="141">
        <f t="shared" si="18"/>
        <v>0.25217391304347825</v>
      </c>
      <c r="J122" s="61">
        <v>65</v>
      </c>
      <c r="K122" s="58">
        <v>17</v>
      </c>
      <c r="L122" s="141">
        <f t="shared" si="19"/>
        <v>0.26153846153846155</v>
      </c>
      <c r="M122" s="61">
        <v>37</v>
      </c>
      <c r="N122" s="58">
        <v>12</v>
      </c>
      <c r="O122" s="140">
        <f t="shared" si="20"/>
        <v>0.32432432432432434</v>
      </c>
      <c r="Q122" s="63"/>
      <c r="R122" s="63"/>
    </row>
    <row r="123" spans="1:19" ht="15" thickBot="1" x14ac:dyDescent="0.35">
      <c r="A123" s="30" t="s">
        <v>95</v>
      </c>
      <c r="B123" s="49" t="s">
        <v>87</v>
      </c>
      <c r="C123" s="37">
        <v>38</v>
      </c>
      <c r="D123" s="59">
        <v>64</v>
      </c>
      <c r="E123" s="59">
        <v>16</v>
      </c>
      <c r="F123" s="139">
        <f t="shared" si="21"/>
        <v>0.25</v>
      </c>
      <c r="G123" s="62">
        <v>2</v>
      </c>
      <c r="H123" s="59">
        <v>0</v>
      </c>
      <c r="I123" s="137">
        <f t="shared" si="18"/>
        <v>0</v>
      </c>
      <c r="J123" s="62">
        <v>43</v>
      </c>
      <c r="K123" s="59">
        <v>9</v>
      </c>
      <c r="L123" s="137">
        <f t="shared" si="19"/>
        <v>0.20930232558139536</v>
      </c>
      <c r="M123" s="61">
        <v>19</v>
      </c>
      <c r="N123" s="58">
        <v>7</v>
      </c>
      <c r="O123" s="139">
        <f t="shared" si="20"/>
        <v>0.36842105263157893</v>
      </c>
      <c r="Q123" s="63"/>
      <c r="R123" s="63"/>
    </row>
    <row r="124" spans="1:19" ht="67.5" customHeight="1" x14ac:dyDescent="0.3">
      <c r="A124" s="186" t="s">
        <v>182</v>
      </c>
      <c r="B124" s="186"/>
      <c r="C124" s="186"/>
      <c r="D124" s="186"/>
      <c r="E124" s="186"/>
      <c r="F124" s="186"/>
      <c r="G124" s="186"/>
      <c r="H124" s="186"/>
      <c r="I124" s="186"/>
      <c r="J124" s="186"/>
      <c r="K124" s="186"/>
      <c r="L124" s="186"/>
      <c r="M124" s="186"/>
      <c r="N124" s="186"/>
      <c r="O124" s="186"/>
      <c r="Q124" s="63"/>
      <c r="R124" s="63"/>
    </row>
    <row r="125" spans="1:19" x14ac:dyDescent="0.3">
      <c r="A125" s="67"/>
    </row>
  </sheetData>
  <sheetProtection algorithmName="SHA-512" hashValue="DOF7RHBVrzYHa8K3yi9pZSJm3uc5hzdTQp7oxMWOiEAuNTESjPsHczY83l4INKhKPt+ZyMo/8fwHJLG1nA1iVQ==" saltValue="PgkAs81bfntRI2To2sFBiA=="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96" t="s">
        <v>111</v>
      </c>
      <c r="B7" s="196"/>
      <c r="C7" s="196"/>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96" t="s">
        <v>111</v>
      </c>
      <c r="B10" s="196"/>
      <c r="C10" s="196"/>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96" t="s">
        <v>79</v>
      </c>
      <c r="B13" s="196"/>
      <c r="C13" s="196"/>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96" t="s">
        <v>79</v>
      </c>
      <c r="B16" s="196"/>
      <c r="C16" s="196"/>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96" t="s">
        <v>80</v>
      </c>
      <c r="B19" s="196"/>
      <c r="C19" s="196"/>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96" t="s">
        <v>80</v>
      </c>
      <c r="B22" s="196"/>
      <c r="C22" s="196"/>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96" t="s">
        <v>112</v>
      </c>
      <c r="B25" s="196"/>
      <c r="C25" s="196"/>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96" t="s">
        <v>112</v>
      </c>
      <c r="B28" s="196"/>
      <c r="C28" s="196"/>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97" t="s">
        <v>180</v>
      </c>
      <c r="B30" s="197"/>
      <c r="C30" s="197"/>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96" t="s">
        <v>125</v>
      </c>
      <c r="B38" s="196"/>
      <c r="C38" s="196"/>
      <c r="D38" s="29"/>
      <c r="E38" s="29"/>
      <c r="F38" s="29"/>
      <c r="G38" s="29"/>
      <c r="H38" s="29"/>
      <c r="I38" s="29"/>
      <c r="J38" s="29"/>
      <c r="K38" s="29"/>
    </row>
    <row r="39" spans="1:16384" x14ac:dyDescent="0.3">
      <c r="A39" s="196" t="s">
        <v>143</v>
      </c>
      <c r="B39" s="196"/>
      <c r="C39" s="196"/>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96" t="s">
        <v>74</v>
      </c>
      <c r="B45" s="196"/>
      <c r="C45" s="196"/>
    </row>
    <row r="46" spans="1:16384" x14ac:dyDescent="0.3">
      <c r="A46" s="8"/>
      <c r="B46" s="22"/>
      <c r="C46" s="22"/>
    </row>
    <row r="47" spans="1:16384" x14ac:dyDescent="0.3">
      <c r="A47" s="8" t="s">
        <v>71</v>
      </c>
    </row>
    <row r="48" spans="1:16384" ht="18.600000000000001" customHeight="1" x14ac:dyDescent="0.3">
      <c r="A48" s="196" t="s">
        <v>73</v>
      </c>
      <c r="B48" s="196"/>
      <c r="C48" s="196"/>
    </row>
    <row r="49" spans="1:3" x14ac:dyDescent="0.3">
      <c r="A49" s="8"/>
      <c r="B49" s="22"/>
      <c r="C49" s="22"/>
    </row>
    <row r="50" spans="1:3" x14ac:dyDescent="0.3">
      <c r="A50" s="8" t="s">
        <v>72</v>
      </c>
    </row>
    <row r="51" spans="1:3" ht="29.4" customHeight="1" x14ac:dyDescent="0.3">
      <c r="A51" s="196" t="s">
        <v>78</v>
      </c>
      <c r="B51" s="196"/>
      <c r="C51" s="196"/>
    </row>
    <row r="52" spans="1:3" x14ac:dyDescent="0.3">
      <c r="A52" s="8"/>
      <c r="B52" s="22"/>
      <c r="C52" s="22"/>
    </row>
    <row r="53" spans="1:3" x14ac:dyDescent="0.3">
      <c r="A53" s="8" t="s">
        <v>2</v>
      </c>
    </row>
    <row r="54" spans="1:3" ht="46.2" customHeight="1" x14ac:dyDescent="0.3">
      <c r="A54" s="196" t="s">
        <v>75</v>
      </c>
      <c r="B54" s="196"/>
      <c r="C54" s="196"/>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168</v>
      </c>
      <c r="B85" s="24" t="s">
        <v>59</v>
      </c>
      <c r="C85" s="25" t="s">
        <v>169</v>
      </c>
    </row>
    <row r="86" spans="1:3" ht="57.6" x14ac:dyDescent="0.3">
      <c r="A86" s="25" t="s">
        <v>170</v>
      </c>
      <c r="B86" s="24" t="s">
        <v>60</v>
      </c>
      <c r="C86" s="25" t="s">
        <v>171</v>
      </c>
    </row>
    <row r="87" spans="1:3" ht="57.6" x14ac:dyDescent="0.3">
      <c r="A87" s="25" t="s">
        <v>172</v>
      </c>
      <c r="B87" s="24" t="s">
        <v>61</v>
      </c>
      <c r="C87" s="25" t="s">
        <v>173</v>
      </c>
    </row>
    <row r="88" spans="1:3" ht="57.6" x14ac:dyDescent="0.3">
      <c r="A88" s="25" t="s">
        <v>174</v>
      </c>
      <c r="B88" s="24" t="s">
        <v>62</v>
      </c>
      <c r="C88" s="25" t="s">
        <v>175</v>
      </c>
    </row>
    <row r="89" spans="1:3" ht="57.6" x14ac:dyDescent="0.3">
      <c r="A89" s="25" t="s">
        <v>176</v>
      </c>
      <c r="B89" s="24" t="s">
        <v>63</v>
      </c>
      <c r="C89" s="25" t="s">
        <v>177</v>
      </c>
    </row>
    <row r="90" spans="1:3" ht="57.6" x14ac:dyDescent="0.3">
      <c r="A90" s="25" t="s">
        <v>178</v>
      </c>
      <c r="B90" s="24" t="s">
        <v>87</v>
      </c>
      <c r="C90" s="25" t="s">
        <v>179</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FY19_Q1</vt:lpstr>
      <vt:lpstr>Percent Positives - User Notes</vt:lpstr>
      <vt:lpstr>FY19_Q1!Print_Area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2020-04-24T18:16:03Z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