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2ED0B69E-BEEC-4F07-A3E6-9592A020F2DD}" xr6:coauthVersionLast="34" xr6:coauthVersionMax="34" xr10:uidLastSave="{00000000-0000-0000-0000-000000000000}"/>
  <bookViews>
    <workbookView xWindow="0" yWindow="-120" windowWidth="21600" windowHeight="9192" xr2:uid="{00000000-000D-0000-FFFF-FFFF00000000}"/>
  </bookViews>
  <sheets>
    <sheet name="FY16_Q2" sheetId="43" r:id="rId1"/>
    <sheet name="Percent Positives - User Notes" sheetId="28" r:id="rId2"/>
  </sheets>
  <definedNames>
    <definedName name="_xlnm.Print_Area" localSheetId="0">FY16_Q2!$A$1:$O$124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7" i="43" l="1"/>
  <c r="M57" i="43"/>
  <c r="O57" i="43"/>
  <c r="K57" i="43"/>
  <c r="J57" i="43"/>
  <c r="L57" i="43"/>
  <c r="H57" i="43"/>
  <c r="G57" i="43"/>
  <c r="I57" i="43"/>
  <c r="F57" i="43"/>
  <c r="E57" i="43"/>
  <c r="D57" i="43"/>
  <c r="O123" i="43"/>
  <c r="O122" i="43"/>
  <c r="O121" i="43"/>
  <c r="O120" i="43"/>
  <c r="O119" i="43"/>
  <c r="O118" i="43"/>
  <c r="O116" i="43"/>
  <c r="L123" i="43"/>
  <c r="L122" i="43"/>
  <c r="L121" i="43"/>
  <c r="L120" i="43"/>
  <c r="L119" i="43"/>
  <c r="L118" i="43"/>
  <c r="L117" i="43"/>
  <c r="L116" i="43"/>
  <c r="I123" i="43"/>
  <c r="I122" i="43"/>
  <c r="I121" i="43"/>
  <c r="I120" i="43"/>
  <c r="I119" i="43"/>
  <c r="I118" i="43"/>
  <c r="I117" i="43"/>
  <c r="I116" i="43"/>
  <c r="F123" i="43"/>
  <c r="F122" i="43"/>
  <c r="F121" i="43"/>
  <c r="F120" i="43"/>
  <c r="F119" i="43"/>
  <c r="F118" i="43"/>
  <c r="F117" i="43"/>
  <c r="F116" i="43"/>
  <c r="O53" i="43"/>
  <c r="L54" i="43"/>
  <c r="L53" i="43"/>
  <c r="I54" i="43"/>
  <c r="I53" i="43"/>
  <c r="F54" i="43"/>
  <c r="F53" i="43"/>
  <c r="O42" i="43"/>
  <c r="L43" i="43"/>
  <c r="L42" i="43"/>
  <c r="I43" i="43"/>
  <c r="I42" i="43"/>
  <c r="F43" i="43"/>
  <c r="F42" i="43"/>
  <c r="N51" i="43"/>
  <c r="M51" i="43"/>
  <c r="O51" i="43"/>
  <c r="K51" i="43"/>
  <c r="J51" i="43"/>
  <c r="L51" i="43"/>
  <c r="H51" i="43"/>
  <c r="G51" i="43"/>
  <c r="I51" i="43"/>
  <c r="F51" i="43"/>
  <c r="E51" i="43"/>
  <c r="D51" i="43"/>
  <c r="F89" i="43"/>
  <c r="N31" i="43"/>
  <c r="M31" i="43"/>
  <c r="O31" i="43"/>
  <c r="O27" i="43"/>
  <c r="O26" i="43"/>
  <c r="L31" i="43"/>
  <c r="L27" i="43"/>
  <c r="L28" i="43"/>
  <c r="L26" i="43"/>
  <c r="K31" i="43"/>
  <c r="J31" i="43"/>
  <c r="I31" i="43"/>
  <c r="H31" i="43"/>
  <c r="F31" i="43"/>
  <c r="G31" i="43"/>
  <c r="I27" i="43"/>
  <c r="I28" i="43"/>
  <c r="I26" i="43"/>
  <c r="F27" i="43"/>
  <c r="F28" i="43"/>
  <c r="F26" i="43"/>
  <c r="E31" i="43"/>
  <c r="D31" i="43"/>
  <c r="O25" i="43"/>
  <c r="N25" i="43"/>
  <c r="M25" i="43"/>
  <c r="K25" i="43"/>
  <c r="L25" i="43"/>
  <c r="J25" i="43"/>
  <c r="H25" i="43"/>
  <c r="I25" i="43"/>
  <c r="G25" i="43"/>
  <c r="F25" i="43"/>
  <c r="E25" i="43"/>
  <c r="D25" i="43"/>
  <c r="O14" i="43"/>
  <c r="O16" i="43"/>
  <c r="O12" i="43"/>
  <c r="L14" i="43"/>
  <c r="L16" i="43"/>
  <c r="L17" i="43"/>
  <c r="L12" i="43"/>
  <c r="I14" i="43"/>
  <c r="I16" i="43"/>
  <c r="I17" i="43"/>
  <c r="I12" i="43"/>
  <c r="F14" i="43"/>
  <c r="F16" i="43"/>
  <c r="F17" i="43"/>
  <c r="F12" i="43"/>
</calcChain>
</file>

<file path=xl/sharedStrings.xml><?xml version="1.0" encoding="utf-8"?>
<sst xmlns="http://schemas.openxmlformats.org/spreadsheetml/2006/main" count="1061" uniqueCount="182">
  <si>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</si>
  <si>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</si>
  <si>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</si>
  <si>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</si>
  <si>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</si>
  <si>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</si>
  <si>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</si>
  <si>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</si>
  <si>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</si>
  <si>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</si>
  <si>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</si>
  <si>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</si>
  <si>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</si>
  <si>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</si>
  <si>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</si>
  <si>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</si>
  <si>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</si>
  <si>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</si>
  <si>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</si>
  <si>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</si>
  <si>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</si>
  <si>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</si>
  <si>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</si>
  <si>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</si>
  <si>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</si>
  <si>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</si>
  <si>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</si>
  <si>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</si>
  <si>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</si>
  <si>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</si>
  <si>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</si>
  <si>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</si>
  <si>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</si>
  <si>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</si>
  <si>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</si>
  <si>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</si>
  <si>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</si>
  <si>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</si>
  <si>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</si>
  <si>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</si>
  <si>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</si>
  <si>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</si>
  <si>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</si>
  <si>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</si>
  <si>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</si>
  <si>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</si>
  <si>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</si>
  <si>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</si>
  <si>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</si>
  <si>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</si>
  <si>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</si>
  <si>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</si>
  <si>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</si>
  <si>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</si>
  <si>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</si>
  <si>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</si>
  <si>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</si>
  <si>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</si>
  <si>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</si>
  <si>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</si>
  <si>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</si>
  <si>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</si>
  <si>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</si>
  <si>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</si>
  <si>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</si>
  <si>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</si>
  <si>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</si>
  <si>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</si>
  <si>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</si>
  <si>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</si>
  <si>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</si>
  <si>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</si>
  <si>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</si>
  <si>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</si>
  <si>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</si>
  <si>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</si>
  <si>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</si>
  <si>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</si>
  <si>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</si>
  <si>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</si>
  <si>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</si>
  <si>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</si>
  <si>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</si>
  <si>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</si>
  <si>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</si>
  <si>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</si>
  <si>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</si>
  <si>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</si>
  <si>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</si>
  <si>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</si>
  <si>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</si>
  <si>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</si>
  <si>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</si>
  <si>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</si>
  <si>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</si>
  <si>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</si>
  <si>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</si>
  <si>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</si>
  <si>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</si>
  <si>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</si>
  <si>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</si>
  <si>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</si>
  <si>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</si>
  <si>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</si>
  <si>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</si>
  <si>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</si>
  <si>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</si>
  <si>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</si>
  <si>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</si>
  <si>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</si>
  <si>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</si>
  <si>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</si>
  <si>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</si>
  <si>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</si>
  <si>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</si>
  <si>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</si>
  <si>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</si>
  <si>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</si>
  <si>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</si>
  <si>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</si>
  <si>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</si>
  <si>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</si>
  <si>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</si>
  <si>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</si>
  <si>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</si>
  <si>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</si>
  <si>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</si>
  <si>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</si>
  <si>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</si>
  <si>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</si>
  <si>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</si>
  <si>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</si>
  <si>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</si>
  <si>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</si>
  <si>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</si>
  <si>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</si>
  <si>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</si>
  <si>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</si>
  <si>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</si>
  <si>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</si>
  <si>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</si>
  <si>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</si>
  <si>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</si>
  <si>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</si>
  <si>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</si>
  <si>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</si>
  <si>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</si>
  <si>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</si>
  <si>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</si>
  <si>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</si>
  <si>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</si>
  <si>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</si>
  <si>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</si>
  <si>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</si>
  <si>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</si>
  <si>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</si>
  <si>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Quarterly Summary Tables - FY2016 Q2</t>
  </si>
  <si>
    <t>Period: 2016-01-01 to 2016-03-31</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</si>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</sst>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4">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thin">
        <color indexed="64"/>
      </left>
      <right style="thin">
        <color indexed="64"/>
      </right>
      <top style="medium">
        <color indexed="64"/>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69">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8F11-C5E8-4BE8-B592-BC649C96EC22}">
  <sheetPr>
    <tabColor rgb="FF92D050"/>
  </sheetPr>
  <dimension ref="A1:S125"/>
  <sheetViews>
    <sheetView tabSelected="1" zoomScaleNormal="100" zoomScaleSheetLayoutView="40" workbookViewId="0">
      <selection activeCell="A3" sqref="A3"/>
    </sheetView>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156</v>
      </c>
      <c r="B2" s="4"/>
    </row>
    <row r="3" spans="1:18" ht="18" x14ac:dyDescent="0.3">
      <c r="A3" s="33" t="s">
        <v>157</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59" t="s">
        <v>16</v>
      </c>
      <c r="D9" s="160"/>
      <c r="E9" s="160"/>
      <c r="F9" s="160"/>
      <c r="G9" s="160"/>
      <c r="H9" s="160"/>
      <c r="I9" s="160"/>
      <c r="J9" s="160"/>
      <c r="K9" s="160"/>
      <c r="L9" s="160"/>
      <c r="M9" s="160"/>
      <c r="N9" s="160"/>
      <c r="O9" s="161"/>
    </row>
    <row r="10" spans="1:18" ht="14.4" customHeight="1" x14ac:dyDescent="0.3">
      <c r="A10" s="27"/>
      <c r="B10" s="43"/>
      <c r="C10" s="162" t="s">
        <v>15</v>
      </c>
      <c r="D10" s="163"/>
      <c r="E10" s="163"/>
      <c r="F10" s="164"/>
      <c r="G10" s="162" t="s">
        <v>108</v>
      </c>
      <c r="H10" s="163"/>
      <c r="I10" s="164"/>
      <c r="J10" s="162" t="s">
        <v>109</v>
      </c>
      <c r="K10" s="163"/>
      <c r="L10" s="164"/>
      <c r="M10" s="162" t="s">
        <v>110</v>
      </c>
      <c r="N10" s="163"/>
      <c r="O10" s="164"/>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190</v>
      </c>
      <c r="D12" s="155">
        <v>2091</v>
      </c>
      <c r="E12" s="153">
        <v>45</v>
      </c>
      <c r="F12" s="90">
        <f>E12/D12</f>
        <v>2.1520803443328552E-2</v>
      </c>
      <c r="G12" s="155">
        <v>1686</v>
      </c>
      <c r="H12" s="153">
        <v>2</v>
      </c>
      <c r="I12" s="90">
        <f>H12/G12</f>
        <v>1.1862396204033216E-3</v>
      </c>
      <c r="J12" s="147">
        <v>330</v>
      </c>
      <c r="K12" s="74">
        <v>24</v>
      </c>
      <c r="L12" s="90">
        <f>K12/J12</f>
        <v>7.2727272727272724E-2</v>
      </c>
      <c r="M12" s="94">
        <v>75</v>
      </c>
      <c r="N12" s="147">
        <v>19</v>
      </c>
      <c r="O12" s="90">
        <f>N12/M12</f>
        <v>0.25333333333333335</v>
      </c>
      <c r="P12" s="11"/>
      <c r="Q12" s="63"/>
      <c r="R12" s="63"/>
    </row>
    <row r="13" spans="1:18" x14ac:dyDescent="0.3">
      <c r="A13" s="5" t="s">
        <v>89</v>
      </c>
      <c r="B13" s="83" t="s">
        <v>47</v>
      </c>
      <c r="C13" s="80" t="s">
        <v>166</v>
      </c>
      <c r="D13" s="69" t="s">
        <v>166</v>
      </c>
      <c r="E13" s="68" t="s">
        <v>166</v>
      </c>
      <c r="F13" s="90" t="s">
        <v>166</v>
      </c>
      <c r="G13" s="86" t="s">
        <v>166</v>
      </c>
      <c r="H13" s="68" t="s">
        <v>166</v>
      </c>
      <c r="I13" s="90" t="s">
        <v>166</v>
      </c>
      <c r="J13" s="95" t="s">
        <v>166</v>
      </c>
      <c r="K13" s="69" t="s">
        <v>166</v>
      </c>
      <c r="L13" s="90" t="s">
        <v>166</v>
      </c>
      <c r="M13" s="95" t="s">
        <v>166</v>
      </c>
      <c r="N13" s="69" t="s">
        <v>166</v>
      </c>
      <c r="O13" s="90" t="s">
        <v>166</v>
      </c>
      <c r="P13" s="11"/>
      <c r="Q13" s="63"/>
      <c r="R13" s="63"/>
    </row>
    <row r="14" spans="1:18" x14ac:dyDescent="0.3">
      <c r="A14" s="5" t="s">
        <v>7</v>
      </c>
      <c r="B14" s="83" t="s">
        <v>45</v>
      </c>
      <c r="C14" s="80">
        <v>368</v>
      </c>
      <c r="D14" s="155">
        <v>1465</v>
      </c>
      <c r="E14" s="151">
        <v>210</v>
      </c>
      <c r="F14" s="90">
        <f t="shared" ref="F14:F17" si="0">E14/D14</f>
        <v>0.14334470989761092</v>
      </c>
      <c r="G14" s="155">
        <v>882</v>
      </c>
      <c r="H14" s="151">
        <v>112</v>
      </c>
      <c r="I14" s="90">
        <f t="shared" ref="I14:I17" si="1">H14/G14</f>
        <v>0.12698412698412698</v>
      </c>
      <c r="J14" s="154">
        <v>493</v>
      </c>
      <c r="K14" s="152">
        <v>85</v>
      </c>
      <c r="L14" s="90">
        <f t="shared" ref="L14:L17" si="2">K14/J14</f>
        <v>0.17241379310344829</v>
      </c>
      <c r="M14" s="155">
        <v>90</v>
      </c>
      <c r="N14" s="151">
        <v>13</v>
      </c>
      <c r="O14" s="90">
        <f t="shared" ref="O14:O16" si="3">N14/M14</f>
        <v>0.14444444444444443</v>
      </c>
      <c r="P14" s="11"/>
      <c r="Q14" s="63"/>
      <c r="R14" s="63"/>
    </row>
    <row r="15" spans="1:18" ht="28.8" x14ac:dyDescent="0.3">
      <c r="A15" s="5" t="s">
        <v>106</v>
      </c>
      <c r="B15" s="83" t="s">
        <v>46</v>
      </c>
      <c r="C15" s="80" t="s">
        <v>166</v>
      </c>
      <c r="D15" s="68" t="s">
        <v>166</v>
      </c>
      <c r="E15" s="68" t="s">
        <v>166</v>
      </c>
      <c r="F15" s="90" t="s">
        <v>166</v>
      </c>
      <c r="G15" s="86" t="s">
        <v>166</v>
      </c>
      <c r="H15" s="68" t="s">
        <v>166</v>
      </c>
      <c r="I15" s="90" t="s">
        <v>166</v>
      </c>
      <c r="J15" s="86" t="s">
        <v>166</v>
      </c>
      <c r="K15" s="68" t="s">
        <v>166</v>
      </c>
      <c r="L15" s="90" t="s">
        <v>166</v>
      </c>
      <c r="M15" s="95" t="s">
        <v>166</v>
      </c>
      <c r="N15" s="69" t="s">
        <v>166</v>
      </c>
      <c r="O15" s="90" t="s">
        <v>166</v>
      </c>
      <c r="P15" s="11"/>
      <c r="Q15" s="63"/>
      <c r="R15" s="63"/>
    </row>
    <row r="16" spans="1:18" x14ac:dyDescent="0.3">
      <c r="A16" s="5" t="s">
        <v>8</v>
      </c>
      <c r="B16" s="83" t="s">
        <v>52</v>
      </c>
      <c r="C16" s="80">
        <v>64</v>
      </c>
      <c r="D16" s="155">
        <v>311</v>
      </c>
      <c r="E16" s="151">
        <v>8</v>
      </c>
      <c r="F16" s="90">
        <f t="shared" si="0"/>
        <v>2.5723472668810289E-2</v>
      </c>
      <c r="G16" s="147">
        <v>76</v>
      </c>
      <c r="H16" s="68">
        <v>2</v>
      </c>
      <c r="I16" s="90">
        <f t="shared" si="1"/>
        <v>2.6315789473684209E-2</v>
      </c>
      <c r="J16" s="147">
        <v>188</v>
      </c>
      <c r="K16" s="147">
        <v>5</v>
      </c>
      <c r="L16" s="90">
        <f t="shared" si="2"/>
        <v>2.6595744680851064E-2</v>
      </c>
      <c r="M16" s="155">
        <v>47</v>
      </c>
      <c r="N16" s="151">
        <v>1</v>
      </c>
      <c r="O16" s="90">
        <f t="shared" si="3"/>
        <v>2.1276595744680851E-2</v>
      </c>
      <c r="P16" s="11"/>
      <c r="Q16" s="63"/>
      <c r="R16" s="63"/>
    </row>
    <row r="17" spans="1:19" x14ac:dyDescent="0.3">
      <c r="A17" s="5" t="s">
        <v>90</v>
      </c>
      <c r="B17" s="83" t="s">
        <v>49</v>
      </c>
      <c r="C17" s="80">
        <v>16</v>
      </c>
      <c r="D17" s="70">
        <v>22</v>
      </c>
      <c r="E17" s="70">
        <v>5</v>
      </c>
      <c r="F17" s="90">
        <f t="shared" si="0"/>
        <v>0.22727272727272727</v>
      </c>
      <c r="G17" s="87">
        <v>18</v>
      </c>
      <c r="H17" s="70">
        <v>4</v>
      </c>
      <c r="I17" s="90">
        <f t="shared" si="1"/>
        <v>0.22222222222222221</v>
      </c>
      <c r="J17" s="87">
        <v>4</v>
      </c>
      <c r="K17" s="70">
        <v>1</v>
      </c>
      <c r="L17" s="90">
        <f t="shared" si="2"/>
        <v>0.25</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3889</v>
      </c>
      <c r="E25" s="102">
        <f>SUM(E12:E24)</f>
        <v>268</v>
      </c>
      <c r="F25" s="109">
        <f>E25/D25</f>
        <v>6.8912316790948835E-2</v>
      </c>
      <c r="G25" s="108">
        <f>SUM(G12:G24)</f>
        <v>2662</v>
      </c>
      <c r="H25" s="102">
        <f>SUM(H12:H24)</f>
        <v>120</v>
      </c>
      <c r="I25" s="103">
        <f>H25/G25</f>
        <v>4.5078888054094664E-2</v>
      </c>
      <c r="J25" s="108">
        <f>SUM(J12:J24)</f>
        <v>1015</v>
      </c>
      <c r="K25" s="102">
        <f>SUM(K12:K24)</f>
        <v>115</v>
      </c>
      <c r="L25" s="103">
        <f>K25/J25</f>
        <v>0.11330049261083744</v>
      </c>
      <c r="M25" s="108">
        <f>SUM(M12:M24)</f>
        <v>212</v>
      </c>
      <c r="N25" s="102">
        <f>SUM(N12:N24)</f>
        <v>33</v>
      </c>
      <c r="O25" s="103">
        <f>N25/M25</f>
        <v>0.15566037735849056</v>
      </c>
      <c r="P25" s="11"/>
      <c r="Q25" s="63"/>
      <c r="R25" s="63"/>
    </row>
    <row r="26" spans="1:19" x14ac:dyDescent="0.3">
      <c r="A26" s="14" t="s">
        <v>10</v>
      </c>
      <c r="B26" s="83" t="s">
        <v>44</v>
      </c>
      <c r="C26" s="80">
        <v>41</v>
      </c>
      <c r="D26" s="156">
        <v>409</v>
      </c>
      <c r="E26" s="152">
        <v>5</v>
      </c>
      <c r="F26" s="90">
        <f>E26/D26</f>
        <v>1.2224938875305624E-2</v>
      </c>
      <c r="G26" s="147">
        <v>283</v>
      </c>
      <c r="H26" s="147">
        <v>1</v>
      </c>
      <c r="I26" s="90">
        <f>H26/G26</f>
        <v>3.5335689045936395E-3</v>
      </c>
      <c r="J26" s="147">
        <v>123</v>
      </c>
      <c r="K26" s="147">
        <v>4</v>
      </c>
      <c r="L26" s="90">
        <f>K26/J26</f>
        <v>3.2520325203252036E-2</v>
      </c>
      <c r="M26" s="147">
        <v>3</v>
      </c>
      <c r="N26" s="147">
        <v>0</v>
      </c>
      <c r="O26" s="90">
        <f>N26/M26</f>
        <v>0</v>
      </c>
      <c r="P26" s="10"/>
      <c r="Q26" s="63"/>
      <c r="R26" s="63"/>
      <c r="S26" s="9"/>
    </row>
    <row r="27" spans="1:19" x14ac:dyDescent="0.3">
      <c r="A27" s="5" t="s">
        <v>11</v>
      </c>
      <c r="B27" s="83" t="s">
        <v>121</v>
      </c>
      <c r="C27" s="80">
        <v>51</v>
      </c>
      <c r="D27" s="147">
        <v>212</v>
      </c>
      <c r="E27" s="68">
        <v>0</v>
      </c>
      <c r="F27" s="90">
        <f t="shared" ref="F27:F28" si="4">E27/D27</f>
        <v>0</v>
      </c>
      <c r="G27" s="147">
        <v>141</v>
      </c>
      <c r="H27" s="68">
        <v>0</v>
      </c>
      <c r="I27" s="90">
        <f t="shared" ref="I27:I28" si="5">H27/G27</f>
        <v>0</v>
      </c>
      <c r="J27" s="147">
        <v>64</v>
      </c>
      <c r="K27" s="68">
        <v>0</v>
      </c>
      <c r="L27" s="90">
        <f t="shared" ref="L27:L28" si="6">K27/J27</f>
        <v>0</v>
      </c>
      <c r="M27" s="86">
        <v>7</v>
      </c>
      <c r="N27" s="68">
        <v>1</v>
      </c>
      <c r="O27" s="90">
        <f>N27/M27</f>
        <v>0.14285714285714285</v>
      </c>
      <c r="P27" s="10"/>
      <c r="Q27" s="63"/>
      <c r="R27" s="63"/>
      <c r="S27" s="9"/>
    </row>
    <row r="28" spans="1:19" x14ac:dyDescent="0.3">
      <c r="A28" s="5" t="s">
        <v>92</v>
      </c>
      <c r="B28" s="83" t="s">
        <v>51</v>
      </c>
      <c r="C28" s="80">
        <v>12</v>
      </c>
      <c r="D28" s="155">
        <v>24</v>
      </c>
      <c r="E28" s="151">
        <v>3</v>
      </c>
      <c r="F28" s="90">
        <f t="shared" si="4"/>
        <v>0.125</v>
      </c>
      <c r="G28" s="147">
        <v>19</v>
      </c>
      <c r="H28" s="147">
        <v>3</v>
      </c>
      <c r="I28" s="90">
        <f t="shared" si="5"/>
        <v>0.15789473684210525</v>
      </c>
      <c r="J28" s="147">
        <v>5</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645</v>
      </c>
      <c r="E31" s="102">
        <f>SUM(E26:E30)</f>
        <v>8</v>
      </c>
      <c r="F31" s="109">
        <f>E31/D31</f>
        <v>1.2403100775193798E-2</v>
      </c>
      <c r="G31" s="108">
        <f>SUM(G26:G28)</f>
        <v>443</v>
      </c>
      <c r="H31" s="102">
        <f>SUM(H26:H28)</f>
        <v>4</v>
      </c>
      <c r="I31" s="103">
        <f>H31/G31</f>
        <v>9.0293453724604959E-3</v>
      </c>
      <c r="J31" s="108">
        <f>SUM(J26:J28)</f>
        <v>192</v>
      </c>
      <c r="K31" s="102">
        <f>SUM(K26:K28)</f>
        <v>4</v>
      </c>
      <c r="L31" s="103">
        <f t="shared" ref="L31" si="7">K31/J31</f>
        <v>2.0833333333333332E-2</v>
      </c>
      <c r="M31" s="108">
        <f>SUM(M26:M27)</f>
        <v>10</v>
      </c>
      <c r="N31" s="102">
        <f>SUM(N26:N27)</f>
        <v>1</v>
      </c>
      <c r="O31" s="103">
        <f>N31/M31</f>
        <v>0.1</v>
      </c>
      <c r="P31" s="11"/>
      <c r="Q31" s="63"/>
      <c r="R31" s="63"/>
    </row>
    <row r="32" spans="1:19" ht="83.4" customHeight="1" x14ac:dyDescent="0.3">
      <c r="A32" s="157" t="s">
        <v>180</v>
      </c>
      <c r="B32" s="157"/>
      <c r="C32" s="158"/>
      <c r="D32" s="158"/>
      <c r="E32" s="158"/>
      <c r="F32" s="158"/>
      <c r="G32" s="158"/>
      <c r="H32" s="158"/>
      <c r="I32" s="158"/>
      <c r="J32" s="158"/>
      <c r="K32" s="158"/>
      <c r="L32" s="158"/>
      <c r="M32" s="158"/>
      <c r="N32" s="158"/>
      <c r="O32" s="158"/>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59" t="s">
        <v>16</v>
      </c>
      <c r="D35" s="160"/>
      <c r="E35" s="160"/>
      <c r="F35" s="160"/>
      <c r="G35" s="160"/>
      <c r="H35" s="160"/>
      <c r="I35" s="160"/>
      <c r="J35" s="160"/>
      <c r="K35" s="160"/>
      <c r="L35" s="160"/>
      <c r="M35" s="160"/>
      <c r="N35" s="160"/>
      <c r="O35" s="161"/>
    </row>
    <row r="36" spans="1:18" ht="14.4" customHeight="1" x14ac:dyDescent="0.3">
      <c r="A36" s="27"/>
      <c r="B36" s="43"/>
      <c r="C36" s="162" t="s">
        <v>15</v>
      </c>
      <c r="D36" s="163"/>
      <c r="E36" s="163"/>
      <c r="F36" s="164"/>
      <c r="G36" s="162" t="s">
        <v>108</v>
      </c>
      <c r="H36" s="163"/>
      <c r="I36" s="164"/>
      <c r="J36" s="162" t="s">
        <v>109</v>
      </c>
      <c r="K36" s="163"/>
      <c r="L36" s="164"/>
      <c r="M36" s="162" t="s">
        <v>110</v>
      </c>
      <c r="N36" s="163"/>
      <c r="O36" s="164"/>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64</v>
      </c>
      <c r="D42" s="68">
        <v>311</v>
      </c>
      <c r="E42" s="68">
        <v>47</v>
      </c>
      <c r="F42" s="91">
        <f>E42/D42</f>
        <v>0.15112540192926044</v>
      </c>
      <c r="G42" s="86">
        <v>76</v>
      </c>
      <c r="H42" s="68">
        <v>14</v>
      </c>
      <c r="I42" s="91">
        <f>H42/G42</f>
        <v>0.18421052631578946</v>
      </c>
      <c r="J42" s="86">
        <v>188</v>
      </c>
      <c r="K42" s="68">
        <v>28</v>
      </c>
      <c r="L42" s="91">
        <f>K42/J42</f>
        <v>0.14893617021276595</v>
      </c>
      <c r="M42" s="86">
        <v>47</v>
      </c>
      <c r="N42" s="68">
        <v>5</v>
      </c>
      <c r="O42" s="91">
        <f>N42/M42</f>
        <v>0.10638297872340426</v>
      </c>
      <c r="P42" s="11"/>
      <c r="Q42" s="63"/>
      <c r="R42" s="63"/>
    </row>
    <row r="43" spans="1:18" x14ac:dyDescent="0.3">
      <c r="A43" s="5" t="s">
        <v>90</v>
      </c>
      <c r="B43" s="83" t="s">
        <v>49</v>
      </c>
      <c r="C43" s="80">
        <v>16</v>
      </c>
      <c r="D43" s="70">
        <v>22</v>
      </c>
      <c r="E43" s="70">
        <v>11</v>
      </c>
      <c r="F43" s="91">
        <f>E43/D43</f>
        <v>0.5</v>
      </c>
      <c r="G43" s="87">
        <v>18</v>
      </c>
      <c r="H43" s="70">
        <v>7</v>
      </c>
      <c r="I43" s="91">
        <f>H43/G43</f>
        <v>0.3888888888888889</v>
      </c>
      <c r="J43" s="87">
        <v>4</v>
      </c>
      <c r="K43" s="70">
        <v>4</v>
      </c>
      <c r="L43" s="91">
        <f>K43/J43</f>
        <v>1</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333</v>
      </c>
      <c r="E51" s="102">
        <f>SUM(E38:E50)</f>
        <v>58</v>
      </c>
      <c r="F51" s="109">
        <f>E51/D51</f>
        <v>0.17417417417417416</v>
      </c>
      <c r="G51" s="108">
        <f t="shared" ref="G51:H51" si="8">SUM(G38:G50)</f>
        <v>94</v>
      </c>
      <c r="H51" s="102">
        <f t="shared" si="8"/>
        <v>21</v>
      </c>
      <c r="I51" s="103">
        <f t="shared" ref="I51" si="9">H51/G51</f>
        <v>0.22340425531914893</v>
      </c>
      <c r="J51" s="108">
        <f t="shared" ref="J51:K51" si="10">SUM(J38:J50)</f>
        <v>192</v>
      </c>
      <c r="K51" s="102">
        <f t="shared" si="10"/>
        <v>32</v>
      </c>
      <c r="L51" s="103">
        <f t="shared" ref="L51" si="11">K51/J51</f>
        <v>0.16666666666666666</v>
      </c>
      <c r="M51" s="108">
        <f t="shared" ref="M51:N51" si="12">SUM(M38:M50)</f>
        <v>47</v>
      </c>
      <c r="N51" s="102">
        <f t="shared" si="12"/>
        <v>5</v>
      </c>
      <c r="O51" s="103">
        <f t="shared" ref="O51" si="13">N51/M51</f>
        <v>0.10638297872340426</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51</v>
      </c>
      <c r="D53" s="68">
        <v>212</v>
      </c>
      <c r="E53" s="68">
        <v>6</v>
      </c>
      <c r="F53" s="91">
        <f>E53/D53</f>
        <v>2.8301886792452831E-2</v>
      </c>
      <c r="G53" s="86">
        <v>141</v>
      </c>
      <c r="H53" s="68">
        <v>4</v>
      </c>
      <c r="I53" s="91">
        <f>H53/G53</f>
        <v>2.8368794326241134E-2</v>
      </c>
      <c r="J53" s="86">
        <v>64</v>
      </c>
      <c r="K53" s="68">
        <v>2</v>
      </c>
      <c r="L53" s="91">
        <f>K53/J53</f>
        <v>3.125E-2</v>
      </c>
      <c r="M53" s="86">
        <v>7</v>
      </c>
      <c r="N53" s="68">
        <v>0</v>
      </c>
      <c r="O53" s="91">
        <f>N53/M53</f>
        <v>0</v>
      </c>
      <c r="P53" s="10"/>
      <c r="Q53" s="63"/>
      <c r="R53" s="63"/>
      <c r="S53" s="9"/>
    </row>
    <row r="54" spans="1:19" x14ac:dyDescent="0.3">
      <c r="A54" s="5" t="s">
        <v>92</v>
      </c>
      <c r="B54" s="83" t="s">
        <v>51</v>
      </c>
      <c r="C54" s="80">
        <v>12</v>
      </c>
      <c r="D54" s="68">
        <v>24</v>
      </c>
      <c r="E54" s="68">
        <v>6</v>
      </c>
      <c r="F54" s="91">
        <f>E54/D54</f>
        <v>0.25</v>
      </c>
      <c r="G54" s="86">
        <v>19</v>
      </c>
      <c r="H54" s="68">
        <v>5</v>
      </c>
      <c r="I54" s="91">
        <f>H54/G54</f>
        <v>0.26315789473684209</v>
      </c>
      <c r="J54" s="86">
        <v>5</v>
      </c>
      <c r="K54" s="68">
        <v>1</v>
      </c>
      <c r="L54" s="91">
        <f>K54/J54</f>
        <v>0.2</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236</v>
      </c>
      <c r="E57" s="102">
        <f>SUM(E52:E56)</f>
        <v>12</v>
      </c>
      <c r="F57" s="109">
        <f>E57/D57</f>
        <v>5.0847457627118647E-2</v>
      </c>
      <c r="G57" s="108">
        <f t="shared" ref="G57:H57" si="14">SUM(G52:G56)</f>
        <v>160</v>
      </c>
      <c r="H57" s="102">
        <f t="shared" si="14"/>
        <v>9</v>
      </c>
      <c r="I57" s="103">
        <f t="shared" ref="I57" si="15">H57/G57</f>
        <v>5.6250000000000001E-2</v>
      </c>
      <c r="J57" s="108">
        <f t="shared" ref="J57:K57" si="16">SUM(J52:J56)</f>
        <v>69</v>
      </c>
      <c r="K57" s="102">
        <f t="shared" si="16"/>
        <v>3</v>
      </c>
      <c r="L57" s="103">
        <f t="shared" ref="L57" si="17">K57/J57</f>
        <v>4.3478260869565216E-2</v>
      </c>
      <c r="M57" s="108">
        <f t="shared" ref="M57:N57" si="18">SUM(M52:M56)</f>
        <v>7</v>
      </c>
      <c r="N57" s="102">
        <f t="shared" si="18"/>
        <v>0</v>
      </c>
      <c r="O57" s="103">
        <f t="shared" ref="O57" si="19">N57/M57</f>
        <v>0</v>
      </c>
      <c r="P57" s="11"/>
      <c r="Q57" s="63"/>
      <c r="R57" s="63"/>
    </row>
    <row r="58" spans="1:19" ht="83.4" customHeight="1" x14ac:dyDescent="0.3">
      <c r="A58" s="157" t="s">
        <v>180</v>
      </c>
      <c r="B58" s="157"/>
      <c r="C58" s="157"/>
      <c r="D58" s="157"/>
      <c r="E58" s="157"/>
      <c r="F58" s="157"/>
      <c r="G58" s="157"/>
      <c r="H58" s="157"/>
      <c r="I58" s="157"/>
      <c r="J58" s="157"/>
      <c r="K58" s="157"/>
      <c r="L58" s="157"/>
      <c r="M58" s="157"/>
      <c r="N58" s="157"/>
      <c r="O58" s="157"/>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59" t="s">
        <v>16</v>
      </c>
      <c r="D61" s="160"/>
      <c r="E61" s="160"/>
      <c r="F61" s="160"/>
      <c r="G61" s="160"/>
      <c r="H61" s="160"/>
      <c r="I61" s="160"/>
      <c r="J61" s="160"/>
      <c r="K61" s="160"/>
      <c r="L61" s="160"/>
      <c r="M61" s="160"/>
      <c r="N61" s="160"/>
      <c r="O61" s="161"/>
      <c r="Q61" s="63"/>
      <c r="R61" s="63"/>
    </row>
    <row r="62" spans="1:19" ht="14.4" customHeight="1" x14ac:dyDescent="0.3">
      <c r="A62" s="27"/>
      <c r="B62" s="43"/>
      <c r="C62" s="162" t="s">
        <v>15</v>
      </c>
      <c r="D62" s="163"/>
      <c r="E62" s="163"/>
      <c r="F62" s="164"/>
      <c r="G62" s="163" t="s">
        <v>108</v>
      </c>
      <c r="H62" s="163"/>
      <c r="I62" s="164"/>
      <c r="J62" s="162" t="s">
        <v>109</v>
      </c>
      <c r="K62" s="163"/>
      <c r="L62" s="164"/>
      <c r="M62" s="162" t="s">
        <v>110</v>
      </c>
      <c r="N62" s="163"/>
      <c r="O62" s="164"/>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57" t="s">
        <v>181</v>
      </c>
      <c r="B71" s="158"/>
      <c r="C71" s="158"/>
      <c r="D71" s="158"/>
      <c r="E71" s="158"/>
      <c r="F71" s="158"/>
      <c r="G71" s="158"/>
      <c r="H71" s="158"/>
      <c r="I71" s="158"/>
      <c r="J71" s="158"/>
      <c r="K71" s="158"/>
      <c r="L71" s="158"/>
      <c r="M71" s="158"/>
      <c r="N71" s="158"/>
      <c r="O71" s="158"/>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59" t="s">
        <v>16</v>
      </c>
      <c r="D74" s="160"/>
      <c r="E74" s="160"/>
      <c r="F74" s="160"/>
      <c r="G74" s="160"/>
      <c r="H74" s="160"/>
      <c r="I74" s="160"/>
      <c r="J74" s="160"/>
      <c r="K74" s="160"/>
      <c r="L74" s="160"/>
      <c r="M74" s="160"/>
      <c r="N74" s="160"/>
      <c r="O74" s="161"/>
      <c r="Q74" s="63"/>
      <c r="R74" s="63"/>
    </row>
    <row r="75" spans="1:18" ht="14.4" customHeight="1" x14ac:dyDescent="0.3">
      <c r="A75" s="27"/>
      <c r="B75" s="43"/>
      <c r="C75" s="162" t="s">
        <v>15</v>
      </c>
      <c r="D75" s="163"/>
      <c r="E75" s="163"/>
      <c r="F75" s="164"/>
      <c r="G75" s="163" t="s">
        <v>108</v>
      </c>
      <c r="H75" s="163"/>
      <c r="I75" s="164"/>
      <c r="J75" s="162" t="s">
        <v>109</v>
      </c>
      <c r="K75" s="163"/>
      <c r="L75" s="164"/>
      <c r="M75" s="162" t="s">
        <v>110</v>
      </c>
      <c r="N75" s="163"/>
      <c r="O75" s="164"/>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57" t="s">
        <v>181</v>
      </c>
      <c r="B84" s="157"/>
      <c r="C84" s="157"/>
      <c r="D84" s="157"/>
      <c r="E84" s="157"/>
      <c r="F84" s="157"/>
      <c r="G84" s="157"/>
      <c r="H84" s="157"/>
      <c r="I84" s="157"/>
      <c r="J84" s="157"/>
      <c r="K84" s="157"/>
      <c r="L84" s="157"/>
      <c r="M84" s="157"/>
      <c r="N84" s="157"/>
      <c r="O84" s="157"/>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65" t="s">
        <v>1</v>
      </c>
      <c r="D87" s="165"/>
      <c r="E87" s="165"/>
      <c r="F87" s="166"/>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12</v>
      </c>
      <c r="D89" s="147">
        <v>164</v>
      </c>
      <c r="E89" s="147">
        <v>13</v>
      </c>
      <c r="F89" s="47">
        <f>E89/D89</f>
        <v>7.926829268292683E-2</v>
      </c>
      <c r="Q89" s="63"/>
      <c r="R89" s="63"/>
    </row>
    <row r="90" spans="1:18" ht="66.900000000000006" customHeight="1" x14ac:dyDescent="0.3">
      <c r="A90" s="157" t="s">
        <v>181</v>
      </c>
      <c r="B90" s="157"/>
      <c r="C90" s="157"/>
      <c r="D90" s="157"/>
      <c r="E90" s="157"/>
      <c r="F90" s="157"/>
      <c r="G90" s="158"/>
      <c r="H90" s="158"/>
      <c r="I90" s="158"/>
      <c r="J90" s="158"/>
      <c r="K90" s="158"/>
      <c r="L90" s="158"/>
      <c r="M90" s="158"/>
      <c r="N90" s="158"/>
      <c r="O90" s="158"/>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65" t="s">
        <v>1</v>
      </c>
      <c r="D93" s="165"/>
      <c r="E93" s="165"/>
      <c r="F93" s="166"/>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57" t="s">
        <v>181</v>
      </c>
      <c r="B96" s="157"/>
      <c r="C96" s="157"/>
      <c r="D96" s="157"/>
      <c r="E96" s="157"/>
      <c r="F96" s="157"/>
      <c r="G96" s="158"/>
      <c r="H96" s="158"/>
      <c r="I96" s="158"/>
      <c r="J96" s="158"/>
      <c r="K96" s="158"/>
      <c r="L96" s="158"/>
      <c r="M96" s="158"/>
      <c r="N96" s="158"/>
      <c r="O96" s="158"/>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59" t="s">
        <v>16</v>
      </c>
      <c r="D99" s="160"/>
      <c r="E99" s="160"/>
      <c r="F99" s="160"/>
      <c r="G99" s="160"/>
      <c r="H99" s="160"/>
      <c r="I99" s="160"/>
      <c r="J99" s="160"/>
      <c r="K99" s="160"/>
      <c r="L99" s="160"/>
      <c r="M99" s="160"/>
      <c r="N99" s="160"/>
      <c r="O99" s="161"/>
      <c r="Q99" s="63"/>
      <c r="R99" s="63"/>
    </row>
    <row r="100" spans="1:19" ht="14.4" customHeight="1" x14ac:dyDescent="0.3">
      <c r="A100" s="27"/>
      <c r="B100" s="43"/>
      <c r="C100" s="162" t="s">
        <v>15</v>
      </c>
      <c r="D100" s="163"/>
      <c r="E100" s="163"/>
      <c r="F100" s="164"/>
      <c r="G100" s="162" t="s">
        <v>108</v>
      </c>
      <c r="H100" s="163"/>
      <c r="I100" s="164"/>
      <c r="J100" s="162" t="s">
        <v>109</v>
      </c>
      <c r="K100" s="163"/>
      <c r="L100" s="164"/>
      <c r="M100" s="162" t="s">
        <v>110</v>
      </c>
      <c r="N100" s="163"/>
      <c r="O100" s="164"/>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57" t="s">
        <v>181</v>
      </c>
      <c r="B110" s="157"/>
      <c r="C110" s="157"/>
      <c r="D110" s="157"/>
      <c r="E110" s="157"/>
      <c r="F110" s="157"/>
      <c r="G110" s="157"/>
      <c r="H110" s="157"/>
      <c r="I110" s="157"/>
      <c r="J110" s="157"/>
      <c r="K110" s="157"/>
      <c r="L110" s="157"/>
      <c r="M110" s="157"/>
      <c r="N110" s="157"/>
      <c r="O110" s="157"/>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59" t="s">
        <v>16</v>
      </c>
      <c r="D113" s="160"/>
      <c r="E113" s="160"/>
      <c r="F113" s="160"/>
      <c r="G113" s="160"/>
      <c r="H113" s="160"/>
      <c r="I113" s="160"/>
      <c r="J113" s="160"/>
      <c r="K113" s="160"/>
      <c r="L113" s="160"/>
      <c r="M113" s="160"/>
      <c r="N113" s="160"/>
      <c r="O113" s="161"/>
      <c r="Q113" s="63"/>
      <c r="R113" s="63"/>
    </row>
    <row r="114" spans="1:19" ht="14.4" customHeight="1" x14ac:dyDescent="0.3">
      <c r="A114" s="27"/>
      <c r="B114" s="43"/>
      <c r="C114" s="162" t="s">
        <v>15</v>
      </c>
      <c r="D114" s="163"/>
      <c r="E114" s="163"/>
      <c r="F114" s="164"/>
      <c r="G114" s="162" t="s">
        <v>108</v>
      </c>
      <c r="H114" s="163"/>
      <c r="I114" s="164"/>
      <c r="J114" s="162" t="s">
        <v>109</v>
      </c>
      <c r="K114" s="163"/>
      <c r="L114" s="164"/>
      <c r="M114" s="162" t="s">
        <v>110</v>
      </c>
      <c r="N114" s="163"/>
      <c r="O114" s="164"/>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86</v>
      </c>
      <c r="D116" s="57">
        <v>143</v>
      </c>
      <c r="E116" s="57">
        <v>8</v>
      </c>
      <c r="F116" s="139">
        <f>E116/D116</f>
        <v>5.5944055944055944E-2</v>
      </c>
      <c r="G116" s="60">
        <v>134</v>
      </c>
      <c r="H116" s="57">
        <v>8</v>
      </c>
      <c r="I116" s="139">
        <f t="shared" ref="I116:I123" si="20">H116/G116</f>
        <v>5.9701492537313432E-2</v>
      </c>
      <c r="J116" s="60">
        <v>7</v>
      </c>
      <c r="K116" s="57">
        <v>0</v>
      </c>
      <c r="L116" s="145">
        <f t="shared" ref="L116:L123" si="21">K116/J116</f>
        <v>0</v>
      </c>
      <c r="M116" s="60">
        <v>2</v>
      </c>
      <c r="N116" s="57">
        <v>0</v>
      </c>
      <c r="O116" s="139">
        <f t="shared" ref="O116:O123" si="22">N116/M116</f>
        <v>0</v>
      </c>
      <c r="P116" s="11"/>
      <c r="Q116" s="63"/>
      <c r="R116" s="63"/>
    </row>
    <row r="117" spans="1:19" x14ac:dyDescent="0.3">
      <c r="A117" s="5" t="s">
        <v>93</v>
      </c>
      <c r="B117" s="42" t="s">
        <v>58</v>
      </c>
      <c r="C117" s="36">
        <v>31</v>
      </c>
      <c r="D117" s="58">
        <v>70</v>
      </c>
      <c r="E117" s="58">
        <v>0</v>
      </c>
      <c r="F117" s="141">
        <f t="shared" ref="F117:F123" si="23">E117/D117</f>
        <v>0</v>
      </c>
      <c r="G117" s="61">
        <v>50</v>
      </c>
      <c r="H117" s="58">
        <v>0</v>
      </c>
      <c r="I117" s="141">
        <f t="shared" si="20"/>
        <v>0</v>
      </c>
      <c r="J117" s="61">
        <v>20</v>
      </c>
      <c r="K117" s="58">
        <v>0</v>
      </c>
      <c r="L117" s="143">
        <f t="shared" si="21"/>
        <v>0</v>
      </c>
      <c r="M117" s="61" t="s">
        <v>166</v>
      </c>
      <c r="N117" s="58" t="s">
        <v>166</v>
      </c>
      <c r="O117" s="142" t="s">
        <v>166</v>
      </c>
      <c r="Q117" s="63"/>
      <c r="R117" s="63"/>
      <c r="S117" s="9"/>
    </row>
    <row r="118" spans="1:19" x14ac:dyDescent="0.3">
      <c r="A118" s="5" t="s">
        <v>97</v>
      </c>
      <c r="B118" s="42" t="s">
        <v>59</v>
      </c>
      <c r="C118" s="54">
        <v>76</v>
      </c>
      <c r="D118" s="58">
        <v>280</v>
      </c>
      <c r="E118" s="58">
        <v>138</v>
      </c>
      <c r="F118" s="142">
        <f t="shared" si="23"/>
        <v>0.49285714285714288</v>
      </c>
      <c r="G118" s="61">
        <v>65</v>
      </c>
      <c r="H118" s="58">
        <v>32</v>
      </c>
      <c r="I118" s="142">
        <f t="shared" si="20"/>
        <v>0.49230769230769234</v>
      </c>
      <c r="J118" s="144">
        <v>155</v>
      </c>
      <c r="K118" s="137">
        <v>71</v>
      </c>
      <c r="L118" s="141">
        <f t="shared" si="21"/>
        <v>0.45806451612903226</v>
      </c>
      <c r="M118" s="61">
        <v>60</v>
      </c>
      <c r="N118" s="58">
        <v>35</v>
      </c>
      <c r="O118" s="142">
        <f t="shared" si="22"/>
        <v>0.58333333333333337</v>
      </c>
      <c r="Q118" s="63"/>
      <c r="R118" s="63"/>
    </row>
    <row r="119" spans="1:19" x14ac:dyDescent="0.3">
      <c r="A119" s="5" t="s">
        <v>98</v>
      </c>
      <c r="B119" s="42" t="s">
        <v>60</v>
      </c>
      <c r="C119" s="54">
        <v>79</v>
      </c>
      <c r="D119" s="58">
        <v>145</v>
      </c>
      <c r="E119" s="58">
        <v>32</v>
      </c>
      <c r="F119" s="143">
        <f t="shared" si="23"/>
        <v>0.22068965517241379</v>
      </c>
      <c r="G119" s="61">
        <v>31</v>
      </c>
      <c r="H119" s="58">
        <v>13</v>
      </c>
      <c r="I119" s="143">
        <f t="shared" si="20"/>
        <v>0.41935483870967744</v>
      </c>
      <c r="J119" s="64">
        <v>79</v>
      </c>
      <c r="K119" s="58">
        <v>14</v>
      </c>
      <c r="L119" s="141">
        <f t="shared" si="21"/>
        <v>0.17721518987341772</v>
      </c>
      <c r="M119" s="61">
        <v>35</v>
      </c>
      <c r="N119" s="136">
        <v>5</v>
      </c>
      <c r="O119" s="146">
        <f t="shared" si="22"/>
        <v>0.14285714285714285</v>
      </c>
      <c r="Q119" s="63"/>
      <c r="R119" s="63"/>
    </row>
    <row r="120" spans="1:19" x14ac:dyDescent="0.3">
      <c r="A120" s="5" t="s">
        <v>99</v>
      </c>
      <c r="B120" s="42" t="s">
        <v>61</v>
      </c>
      <c r="C120" s="36">
        <v>88</v>
      </c>
      <c r="D120" s="58">
        <v>164</v>
      </c>
      <c r="E120" s="58">
        <v>87</v>
      </c>
      <c r="F120" s="142">
        <f t="shared" si="23"/>
        <v>0.53048780487804881</v>
      </c>
      <c r="G120" s="61">
        <v>82</v>
      </c>
      <c r="H120" s="58">
        <v>46</v>
      </c>
      <c r="I120" s="141">
        <f t="shared" si="20"/>
        <v>0.56097560975609762</v>
      </c>
      <c r="J120" s="64">
        <v>43</v>
      </c>
      <c r="K120" s="58">
        <v>24</v>
      </c>
      <c r="L120" s="141">
        <f t="shared" si="21"/>
        <v>0.55813953488372092</v>
      </c>
      <c r="M120" s="61">
        <v>39</v>
      </c>
      <c r="N120" s="58">
        <v>17</v>
      </c>
      <c r="O120" s="143">
        <f t="shared" si="22"/>
        <v>0.4358974358974359</v>
      </c>
      <c r="Q120" s="63"/>
      <c r="R120" s="63"/>
    </row>
    <row r="121" spans="1:19" x14ac:dyDescent="0.3">
      <c r="A121" s="5" t="s">
        <v>100</v>
      </c>
      <c r="B121" s="42" t="s">
        <v>62</v>
      </c>
      <c r="C121" s="36">
        <v>74</v>
      </c>
      <c r="D121" s="58">
        <v>157</v>
      </c>
      <c r="E121" s="58">
        <v>84</v>
      </c>
      <c r="F121" s="143">
        <f t="shared" si="23"/>
        <v>0.53503184713375795</v>
      </c>
      <c r="G121" s="61">
        <v>84</v>
      </c>
      <c r="H121" s="58">
        <v>50</v>
      </c>
      <c r="I121" s="141">
        <f t="shared" si="20"/>
        <v>0.59523809523809523</v>
      </c>
      <c r="J121" s="61">
        <v>41</v>
      </c>
      <c r="K121" s="58">
        <v>24</v>
      </c>
      <c r="L121" s="142">
        <f t="shared" si="21"/>
        <v>0.58536585365853655</v>
      </c>
      <c r="M121" s="61">
        <v>32</v>
      </c>
      <c r="N121" s="58">
        <v>10</v>
      </c>
      <c r="O121" s="141">
        <f t="shared" si="22"/>
        <v>0.3125</v>
      </c>
      <c r="Q121" s="63"/>
      <c r="R121" s="63"/>
    </row>
    <row r="122" spans="1:19" x14ac:dyDescent="0.3">
      <c r="A122" s="5" t="s">
        <v>94</v>
      </c>
      <c r="B122" s="42" t="s">
        <v>63</v>
      </c>
      <c r="C122" s="36">
        <v>134</v>
      </c>
      <c r="D122" s="58">
        <v>172</v>
      </c>
      <c r="E122" s="58">
        <v>36</v>
      </c>
      <c r="F122" s="141">
        <f t="shared" si="23"/>
        <v>0.20930232558139536</v>
      </c>
      <c r="G122" s="61">
        <v>24</v>
      </c>
      <c r="H122" s="58">
        <v>3</v>
      </c>
      <c r="I122" s="142">
        <f t="shared" si="20"/>
        <v>0.125</v>
      </c>
      <c r="J122" s="61">
        <v>52</v>
      </c>
      <c r="K122" s="58">
        <v>8</v>
      </c>
      <c r="L122" s="142">
        <f t="shared" si="21"/>
        <v>0.15384615384615385</v>
      </c>
      <c r="M122" s="61">
        <v>96</v>
      </c>
      <c r="N122" s="58">
        <v>25</v>
      </c>
      <c r="O122" s="141">
        <f t="shared" si="22"/>
        <v>0.26041666666666669</v>
      </c>
      <c r="Q122" s="63"/>
      <c r="R122" s="63"/>
    </row>
    <row r="123" spans="1:19" ht="15" thickBot="1" x14ac:dyDescent="0.35">
      <c r="A123" s="30" t="s">
        <v>95</v>
      </c>
      <c r="B123" s="49" t="s">
        <v>87</v>
      </c>
      <c r="C123" s="37">
        <v>77</v>
      </c>
      <c r="D123" s="59">
        <v>162</v>
      </c>
      <c r="E123" s="59">
        <v>56</v>
      </c>
      <c r="F123" s="140">
        <f t="shared" si="23"/>
        <v>0.34567901234567899</v>
      </c>
      <c r="G123" s="62">
        <v>3</v>
      </c>
      <c r="H123" s="59">
        <v>0</v>
      </c>
      <c r="I123" s="138">
        <f t="shared" si="20"/>
        <v>0</v>
      </c>
      <c r="J123" s="62">
        <v>71</v>
      </c>
      <c r="K123" s="59">
        <v>20</v>
      </c>
      <c r="L123" s="138">
        <f t="shared" si="21"/>
        <v>0.28169014084507044</v>
      </c>
      <c r="M123" s="61">
        <v>88</v>
      </c>
      <c r="N123" s="58">
        <v>36</v>
      </c>
      <c r="O123" s="140">
        <f t="shared" si="22"/>
        <v>0.40909090909090912</v>
      </c>
      <c r="Q123" s="63"/>
      <c r="R123" s="63"/>
    </row>
    <row r="124" spans="1:19" ht="67.5" customHeight="1" x14ac:dyDescent="0.3">
      <c r="A124" s="157" t="s">
        <v>181</v>
      </c>
      <c r="B124" s="157"/>
      <c r="C124" s="157"/>
      <c r="D124" s="157"/>
      <c r="E124" s="157"/>
      <c r="F124" s="157"/>
      <c r="G124" s="157"/>
      <c r="H124" s="157"/>
      <c r="I124" s="157"/>
      <c r="J124" s="157"/>
      <c r="K124" s="157"/>
      <c r="L124" s="157"/>
      <c r="M124" s="157"/>
      <c r="N124" s="157"/>
      <c r="O124" s="157"/>
      <c r="Q124" s="63"/>
      <c r="R124" s="63"/>
    </row>
    <row r="125" spans="1:19" x14ac:dyDescent="0.3">
      <c r="A125" s="67"/>
    </row>
  </sheetData>
  <sheetProtection algorithmName="SHA-512" hashValue="eZExgIlvOEoAGxphCHRFQEyVsP9NDe+3wLYeyGIjW2DLmTIsWddnAjQhK3Ckq+0EHdBQPHGgYzXTDPmsNyCnrw==" saltValue="iugIZrHusD25jfzbwGrB9A=="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67" t="s">
        <v>111</v>
      </c>
      <c r="B7" s="167"/>
      <c r="C7" s="167"/>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67" t="s">
        <v>111</v>
      </c>
      <c r="B10" s="167"/>
      <c r="C10" s="167"/>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67" t="s">
        <v>79</v>
      </c>
      <c r="B13" s="167"/>
      <c r="C13" s="167"/>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67" t="s">
        <v>79</v>
      </c>
      <c r="B16" s="167"/>
      <c r="C16" s="167"/>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67" t="s">
        <v>80</v>
      </c>
      <c r="B19" s="167"/>
      <c r="C19" s="167"/>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67" t="s">
        <v>80</v>
      </c>
      <c r="B22" s="167"/>
      <c r="C22" s="167"/>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67" t="s">
        <v>112</v>
      </c>
      <c r="B25" s="167"/>
      <c r="C25" s="167"/>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67" t="s">
        <v>112</v>
      </c>
      <c r="B28" s="167"/>
      <c r="C28" s="167"/>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68" t="s">
        <v>179</v>
      </c>
      <c r="B30" s="168"/>
      <c r="C30" s="16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67" t="s">
        <v>125</v>
      </c>
      <c r="B38" s="167"/>
      <c r="C38" s="167"/>
      <c r="D38" s="29"/>
      <c r="E38" s="29"/>
      <c r="F38" s="29"/>
      <c r="G38" s="29"/>
      <c r="H38" s="29"/>
      <c r="I38" s="29"/>
      <c r="J38" s="29"/>
      <c r="K38" s="29"/>
    </row>
    <row r="39" spans="1:16384" x14ac:dyDescent="0.3">
      <c r="A39" s="167" t="s">
        <v>143</v>
      </c>
      <c r="B39" s="167"/>
      <c r="C39" s="167"/>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67" t="s">
        <v>74</v>
      </c>
      <c r="B45" s="167"/>
      <c r="C45" s="167"/>
    </row>
    <row r="46" spans="1:16384" x14ac:dyDescent="0.3">
      <c r="A46" s="8"/>
      <c r="B46" s="22"/>
      <c r="C46" s="22"/>
    </row>
    <row r="47" spans="1:16384" x14ac:dyDescent="0.3">
      <c r="A47" s="8" t="s">
        <v>71</v>
      </c>
    </row>
    <row r="48" spans="1:16384" ht="18.600000000000001" customHeight="1" x14ac:dyDescent="0.3">
      <c r="A48" s="167" t="s">
        <v>73</v>
      </c>
      <c r="B48" s="167"/>
      <c r="C48" s="167"/>
    </row>
    <row r="49" spans="1:3" x14ac:dyDescent="0.3">
      <c r="A49" s="8"/>
      <c r="B49" s="22"/>
      <c r="C49" s="22"/>
    </row>
    <row r="50" spans="1:3" x14ac:dyDescent="0.3">
      <c r="A50" s="8" t="s">
        <v>72</v>
      </c>
    </row>
    <row r="51" spans="1:3" ht="29.4" customHeight="1" x14ac:dyDescent="0.3">
      <c r="A51" s="167" t="s">
        <v>78</v>
      </c>
      <c r="B51" s="167"/>
      <c r="C51" s="167"/>
    </row>
    <row r="52" spans="1:3" x14ac:dyDescent="0.3">
      <c r="A52" s="8"/>
      <c r="B52" s="22"/>
      <c r="C52" s="22"/>
    </row>
    <row r="53" spans="1:3" x14ac:dyDescent="0.3">
      <c r="A53" s="8" t="s">
        <v>2</v>
      </c>
    </row>
    <row r="54" spans="1:3" ht="46.2" customHeight="1" x14ac:dyDescent="0.3">
      <c r="A54" s="167" t="s">
        <v>75</v>
      </c>
      <c r="B54" s="167"/>
      <c r="C54" s="167"/>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FY16_Q2</vt:lpstr>
      <vt:lpstr>Percent Positives - User Notes</vt:lpstr>
      <vt:lpstr>FY16_Q2!Print_Area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2020-04-24T18:07:45Z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